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hidePivotFieldList="1"/>
  <xr:revisionPtr revIDLastSave="0" documentId="8_{5F3F108D-198D-4036-8472-ECFFAF55E14A}" xr6:coauthVersionLast="47" xr6:coauthVersionMax="47" xr10:uidLastSave="{00000000-0000-0000-0000-000000000000}"/>
  <bookViews>
    <workbookView xWindow="25490" yWindow="-110" windowWidth="25820" windowHeight="13900" xr2:uid="{00000000-000D-0000-FFFF-FFFF00000000}"/>
  </bookViews>
  <sheets>
    <sheet name="Per Diem_Mileage Journal" sheetId="1" r:id="rId1"/>
    <sheet name="USA GSA Per Diem Key" sheetId="2" r:id="rId2"/>
    <sheet name="Spend Catagories" sheetId="3" r:id="rId3"/>
  </sheets>
  <definedNames>
    <definedName name="_xlnm._FilterDatabase" localSheetId="2" hidden="1">'Spend Catagories'!$A$1:$C$32</definedName>
    <definedName name="_xlnm._FilterDatabase" localSheetId="1" hidden="1">'USA GSA Per Diem Key'!$A$1:$D$320</definedName>
    <definedName name="City">'USA GSA Per Diem Key'!$A$3:$A$668</definedName>
    <definedName name="ColumnTitle1">#REF!</definedName>
    <definedName name="MileageRate">'Per Diem_Mileage Journal'!$K$3</definedName>
    <definedName name="_xlnm.Print_Titles" localSheetId="0">'Per Diem_Mileage Journal'!$12:$13</definedName>
    <definedName name="state">'USA GSA Per Diem Key'!$B$2:$B$1180</definedName>
    <definedName name="TotalReimbursementDu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D66" i="1"/>
  <c r="D65" i="1"/>
  <c r="D64" i="1"/>
  <c r="D63" i="1"/>
  <c r="E63" i="1" s="1"/>
  <c r="D62" i="1"/>
  <c r="G62" i="1" s="1"/>
  <c r="D61" i="1"/>
  <c r="E61" i="1" s="1"/>
  <c r="D60" i="1"/>
  <c r="G60" i="1" s="1"/>
  <c r="D59" i="1"/>
  <c r="E59" i="1" s="1"/>
  <c r="D58" i="1"/>
  <c r="D57" i="1"/>
  <c r="D56" i="1"/>
  <c r="D55" i="1"/>
  <c r="E55" i="1" s="1"/>
  <c r="D54" i="1"/>
  <c r="G54" i="1" s="1"/>
  <c r="D53" i="1"/>
  <c r="E53" i="1" s="1"/>
  <c r="D52" i="1"/>
  <c r="G52" i="1" s="1"/>
  <c r="D51" i="1"/>
  <c r="E51" i="1" s="1"/>
  <c r="D50" i="1"/>
  <c r="G50" i="1" s="1"/>
  <c r="D49" i="1"/>
  <c r="E49" i="1" s="1"/>
  <c r="D48" i="1"/>
  <c r="G48" i="1" s="1"/>
  <c r="D47" i="1"/>
  <c r="E47" i="1" s="1"/>
  <c r="D46" i="1"/>
  <c r="D45" i="1"/>
  <c r="D44" i="1"/>
  <c r="D43" i="1"/>
  <c r="E43" i="1" s="1"/>
  <c r="D42" i="1"/>
  <c r="D41" i="1"/>
  <c r="E41" i="1" s="1"/>
  <c r="D40" i="1"/>
  <c r="G40" i="1" s="1"/>
  <c r="D39" i="1"/>
  <c r="E39" i="1" s="1"/>
  <c r="D38" i="1"/>
  <c r="G38" i="1" s="1"/>
  <c r="D37" i="1"/>
  <c r="E37" i="1" s="1"/>
  <c r="D36" i="1"/>
  <c r="G36" i="1" s="1"/>
  <c r="D35" i="1"/>
  <c r="E35" i="1" s="1"/>
  <c r="D34" i="1"/>
  <c r="D33" i="1"/>
  <c r="D32" i="1"/>
  <c r="D31" i="1"/>
  <c r="D30" i="1"/>
  <c r="D29" i="1"/>
  <c r="E29" i="1" s="1"/>
  <c r="D28" i="1"/>
  <c r="G28" i="1" s="1"/>
  <c r="D27" i="1"/>
  <c r="E27" i="1" s="1"/>
  <c r="D26" i="1"/>
  <c r="G26" i="1" s="1"/>
  <c r="D25" i="1"/>
  <c r="E25" i="1" s="1"/>
  <c r="D24" i="1"/>
  <c r="G24" i="1" s="1"/>
  <c r="D23" i="1"/>
  <c r="E23" i="1" s="1"/>
  <c r="D22" i="1"/>
  <c r="D21" i="1"/>
  <c r="D20" i="1"/>
  <c r="D19" i="1"/>
  <c r="F19" i="1" s="1"/>
  <c r="D18" i="1"/>
  <c r="G18" i="1" s="1"/>
  <c r="D17" i="1"/>
  <c r="F17" i="1" s="1"/>
  <c r="D16" i="1"/>
  <c r="G16" i="1" s="1"/>
  <c r="D14" i="1"/>
  <c r="G14" i="1" s="1"/>
  <c r="D15" i="1"/>
  <c r="F15" i="1" s="1"/>
  <c r="E65" i="1"/>
  <c r="G64" i="1"/>
  <c r="G20" i="1"/>
  <c r="G66" i="1"/>
  <c r="G58" i="1"/>
  <c r="E57" i="1"/>
  <c r="G56" i="1"/>
  <c r="G46" i="1"/>
  <c r="E45" i="1"/>
  <c r="G44" i="1"/>
  <c r="G42" i="1"/>
  <c r="G34" i="1"/>
  <c r="E33" i="1"/>
  <c r="G32" i="1"/>
  <c r="E31" i="1"/>
  <c r="G30" i="1"/>
  <c r="G22" i="1"/>
  <c r="F21" i="1"/>
  <c r="H5" i="1"/>
  <c r="H27" i="1" l="1"/>
  <c r="H59" i="1"/>
  <c r="H65" i="1"/>
  <c r="E16" i="1"/>
  <c r="G19" i="1"/>
  <c r="F23" i="1"/>
  <c r="H23" i="1" s="1"/>
  <c r="F27" i="1"/>
  <c r="F31" i="1"/>
  <c r="H31" i="1" s="1"/>
  <c r="F35" i="1"/>
  <c r="H35" i="1" s="1"/>
  <c r="F39" i="1"/>
  <c r="H39" i="1" s="1"/>
  <c r="F43" i="1"/>
  <c r="H43" i="1" s="1"/>
  <c r="F47" i="1"/>
  <c r="F51" i="1"/>
  <c r="H51" i="1" s="1"/>
  <c r="F55" i="1"/>
  <c r="F59" i="1"/>
  <c r="F63" i="1"/>
  <c r="H63" i="1" s="1"/>
  <c r="G23" i="1"/>
  <c r="G27" i="1"/>
  <c r="G31" i="1"/>
  <c r="G35" i="1"/>
  <c r="G39" i="1"/>
  <c r="G43" i="1"/>
  <c r="G47" i="1"/>
  <c r="G51" i="1"/>
  <c r="G55" i="1"/>
  <c r="G59" i="1"/>
  <c r="G63" i="1"/>
  <c r="F25" i="1"/>
  <c r="H25" i="1" s="1"/>
  <c r="F29" i="1"/>
  <c r="F33" i="1"/>
  <c r="H33" i="1" s="1"/>
  <c r="F37" i="1"/>
  <c r="H37" i="1" s="1"/>
  <c r="F41" i="1"/>
  <c r="F45" i="1"/>
  <c r="F49" i="1"/>
  <c r="F53" i="1"/>
  <c r="H53" i="1" s="1"/>
  <c r="F57" i="1"/>
  <c r="F61" i="1"/>
  <c r="H61" i="1" s="1"/>
  <c r="F65" i="1"/>
  <c r="G21" i="1"/>
  <c r="G25" i="1"/>
  <c r="G29" i="1"/>
  <c r="G33" i="1"/>
  <c r="G37" i="1"/>
  <c r="G41" i="1"/>
  <c r="G45" i="1"/>
  <c r="G49" i="1"/>
  <c r="G53" i="1"/>
  <c r="G57" i="1"/>
  <c r="G61" i="1"/>
  <c r="G65" i="1"/>
  <c r="G17" i="1"/>
  <c r="G15" i="1"/>
  <c r="E15" i="1"/>
  <c r="E17" i="1"/>
  <c r="E19" i="1"/>
  <c r="E21" i="1"/>
  <c r="H21" i="1" s="1"/>
  <c r="E18" i="1"/>
  <c r="E20" i="1"/>
  <c r="E22" i="1"/>
  <c r="E24" i="1"/>
  <c r="H24" i="1" s="1"/>
  <c r="E26" i="1"/>
  <c r="E28" i="1"/>
  <c r="E30" i="1"/>
  <c r="E32" i="1"/>
  <c r="E34" i="1"/>
  <c r="E36" i="1"/>
  <c r="E38" i="1"/>
  <c r="E40" i="1"/>
  <c r="E42" i="1"/>
  <c r="E44" i="1"/>
  <c r="E46" i="1"/>
  <c r="E48" i="1"/>
  <c r="H48" i="1" s="1"/>
  <c r="E50" i="1"/>
  <c r="E52" i="1"/>
  <c r="E54" i="1"/>
  <c r="E56" i="1"/>
  <c r="E58" i="1"/>
  <c r="E60" i="1"/>
  <c r="E62" i="1"/>
  <c r="E64" i="1"/>
  <c r="E66" i="1"/>
  <c r="F16" i="1"/>
  <c r="F18" i="1"/>
  <c r="F20" i="1"/>
  <c r="F22" i="1"/>
  <c r="F24" i="1"/>
  <c r="F26" i="1"/>
  <c r="F28" i="1"/>
  <c r="F30" i="1"/>
  <c r="F32" i="1"/>
  <c r="F34" i="1"/>
  <c r="F36" i="1"/>
  <c r="F38" i="1"/>
  <c r="F40" i="1"/>
  <c r="F42" i="1"/>
  <c r="F44" i="1"/>
  <c r="F46" i="1"/>
  <c r="F48" i="1"/>
  <c r="F50" i="1"/>
  <c r="F52" i="1"/>
  <c r="F54" i="1"/>
  <c r="F56" i="1"/>
  <c r="F58" i="1"/>
  <c r="F60" i="1"/>
  <c r="F62" i="1"/>
  <c r="F64" i="1"/>
  <c r="F66" i="1"/>
  <c r="F14" i="1"/>
  <c r="E14" i="1"/>
  <c r="H17" i="1" l="1"/>
  <c r="H45" i="1"/>
  <c r="H36" i="1"/>
  <c r="H58" i="1"/>
  <c r="H34" i="1"/>
  <c r="H15" i="1"/>
  <c r="H29" i="1"/>
  <c r="H22" i="1"/>
  <c r="H41" i="1"/>
  <c r="H46" i="1"/>
  <c r="H49" i="1"/>
  <c r="H60" i="1"/>
  <c r="H55" i="1"/>
  <c r="H57" i="1"/>
  <c r="H47" i="1"/>
  <c r="H32" i="1"/>
  <c r="H56" i="1"/>
  <c r="H30" i="1"/>
  <c r="H52" i="1"/>
  <c r="H28" i="1"/>
  <c r="H44" i="1"/>
  <c r="H54" i="1"/>
  <c r="H14" i="1"/>
  <c r="H50" i="1"/>
  <c r="H26" i="1"/>
  <c r="H20" i="1"/>
  <c r="H66" i="1"/>
  <c r="H42" i="1"/>
  <c r="H64" i="1"/>
  <c r="H40" i="1"/>
  <c r="H62" i="1"/>
  <c r="H38" i="1"/>
  <c r="H19" i="1"/>
  <c r="H18" i="1"/>
  <c r="H16" i="1"/>
  <c r="B10" i="1" l="1"/>
  <c r="K3" i="1" l="1"/>
</calcChain>
</file>

<file path=xl/sharedStrings.xml><?xml version="1.0" encoding="utf-8"?>
<sst xmlns="http://schemas.openxmlformats.org/spreadsheetml/2006/main" count="1038" uniqueCount="743">
  <si>
    <t>Name</t>
  </si>
  <si>
    <t>Date</t>
  </si>
  <si>
    <t>Total</t>
  </si>
  <si>
    <t>Miles</t>
  </si>
  <si>
    <t>Date submitted</t>
  </si>
  <si>
    <t>Cost Center</t>
  </si>
  <si>
    <t>Spend Authorization</t>
  </si>
  <si>
    <t>SA-</t>
  </si>
  <si>
    <t>STATE</t>
  </si>
  <si>
    <t>DESTINATION</t>
  </si>
  <si>
    <t>COUNTY/LOCATION DEFINED</t>
  </si>
  <si>
    <t>AL</t>
  </si>
  <si>
    <t>Jefferson</t>
  </si>
  <si>
    <t>Baldwin</t>
  </si>
  <si>
    <t>Madison</t>
  </si>
  <si>
    <t>Mobile</t>
  </si>
  <si>
    <t>AR</t>
  </si>
  <si>
    <t>Garland</t>
  </si>
  <si>
    <t>AZ</t>
  </si>
  <si>
    <t>Coconino / Yavapai less the city of Sedona</t>
  </si>
  <si>
    <t>Navajo</t>
  </si>
  <si>
    <t>Maricopa</t>
  </si>
  <si>
    <t>City Limits of Sedona</t>
  </si>
  <si>
    <t>Pima</t>
  </si>
  <si>
    <t>CA</t>
  </si>
  <si>
    <t>Contra Costa</t>
  </si>
  <si>
    <t>Kern</t>
  </si>
  <si>
    <t>San Bernardino</t>
  </si>
  <si>
    <t>Inyo / NAWS China Lake</t>
  </si>
  <si>
    <t>Humboldt</t>
  </si>
  <si>
    <t>Fresno</t>
  </si>
  <si>
    <t>Los Angeles / Orange / Ventura / Edwards AFB less the city of Santa Monica</t>
  </si>
  <si>
    <t>Mono</t>
  </si>
  <si>
    <t>Marin</t>
  </si>
  <si>
    <t>Monterey</t>
  </si>
  <si>
    <t>Napa</t>
  </si>
  <si>
    <t xml:space="preserve">Madera </t>
  </si>
  <si>
    <t>Oakland</t>
  </si>
  <si>
    <t>Alameda</t>
  </si>
  <si>
    <t>Riverside</t>
  </si>
  <si>
    <t>Mendocino</t>
  </si>
  <si>
    <t>Sacramento</t>
  </si>
  <si>
    <t>San Diego</t>
  </si>
  <si>
    <t>San Francisco</t>
  </si>
  <si>
    <t>San Luis Obispo</t>
  </si>
  <si>
    <t>San Mateo</t>
  </si>
  <si>
    <t>Santa Barbara</t>
  </si>
  <si>
    <t>Santa Cruz</t>
  </si>
  <si>
    <t>City limits of Santa Monica</t>
  </si>
  <si>
    <t>Santa Rosa</t>
  </si>
  <si>
    <t>Sonoma</t>
  </si>
  <si>
    <t>El Dorado</t>
  </si>
  <si>
    <t>San Joaquin</t>
  </si>
  <si>
    <t>Santa Clara</t>
  </si>
  <si>
    <t>Placer</t>
  </si>
  <si>
    <t xml:space="preserve">Nevada </t>
  </si>
  <si>
    <t>Tulare</t>
  </si>
  <si>
    <t>Yolo</t>
  </si>
  <si>
    <t>Mariposa</t>
  </si>
  <si>
    <t>CO</t>
  </si>
  <si>
    <t>Pitkin</t>
  </si>
  <si>
    <t>Boulder / Broomfield</t>
  </si>
  <si>
    <t>El Paso</t>
  </si>
  <si>
    <t>Montezuma</t>
  </si>
  <si>
    <t>Gunnison</t>
  </si>
  <si>
    <t>Denver / Adams / Arapahoe / Jefferson</t>
  </si>
  <si>
    <t>Douglas</t>
  </si>
  <si>
    <t>La Plata</t>
  </si>
  <si>
    <t>Larimer</t>
  </si>
  <si>
    <t>Grand</t>
  </si>
  <si>
    <t>Montrose</t>
  </si>
  <si>
    <t>Summit</t>
  </si>
  <si>
    <t>Routt</t>
  </si>
  <si>
    <t>San Miguel</t>
  </si>
  <si>
    <t>Eagle</t>
  </si>
  <si>
    <t>CT</t>
  </si>
  <si>
    <t>Fairfield</t>
  </si>
  <si>
    <t>Hartford</t>
  </si>
  <si>
    <t>New Haven</t>
  </si>
  <si>
    <t>New London</t>
  </si>
  <si>
    <t>DC</t>
  </si>
  <si>
    <t>Washington DC (also the cities of Alexandria, Falls Church and Fairfax, and the counties of Arlington and Fairfax, in Virginia; and the counties of Montgomery and Prince George's in Maryland)</t>
  </si>
  <si>
    <t>DE</t>
  </si>
  <si>
    <t>Sussex</t>
  </si>
  <si>
    <t>New Castle</t>
  </si>
  <si>
    <t>FL</t>
  </si>
  <si>
    <t>Palm Beach / Hendry</t>
  </si>
  <si>
    <t>Manatee</t>
  </si>
  <si>
    <t>Brevard</t>
  </si>
  <si>
    <t>Volusia</t>
  </si>
  <si>
    <t>Broward</t>
  </si>
  <si>
    <t>Lee</t>
  </si>
  <si>
    <t>Okaloosa / Walton</t>
  </si>
  <si>
    <t>Monroe</t>
  </si>
  <si>
    <t>Miami-Dade</t>
  </si>
  <si>
    <t>Collier</t>
  </si>
  <si>
    <t>Orange</t>
  </si>
  <si>
    <t>Bay</t>
  </si>
  <si>
    <t>Escambia</t>
  </si>
  <si>
    <t>Charlotte</t>
  </si>
  <si>
    <t>Sarasota</t>
  </si>
  <si>
    <t>Highlands</t>
  </si>
  <si>
    <t>St. Johns</t>
  </si>
  <si>
    <t>Martin</t>
  </si>
  <si>
    <t>Leon</t>
  </si>
  <si>
    <t>Pinellas / Hillsborough</t>
  </si>
  <si>
    <t>Indian River</t>
  </si>
  <si>
    <t>GA</t>
  </si>
  <si>
    <t>Clarke</t>
  </si>
  <si>
    <t>Fulton / Dekalb</t>
  </si>
  <si>
    <t>Richmond</t>
  </si>
  <si>
    <t>Glynn</t>
  </si>
  <si>
    <t>Cobb</t>
  </si>
  <si>
    <t>Chatham</t>
  </si>
  <si>
    <t>IA</t>
  </si>
  <si>
    <t>Dallas</t>
  </si>
  <si>
    <t>Polk</t>
  </si>
  <si>
    <t>ID</t>
  </si>
  <si>
    <t>Ada</t>
  </si>
  <si>
    <t>Kootenai</t>
  </si>
  <si>
    <t>Blaine / Elmore</t>
  </si>
  <si>
    <t>IL</t>
  </si>
  <si>
    <t>Will</t>
  </si>
  <si>
    <t>Cook / Lake</t>
  </si>
  <si>
    <t>St. Clair</t>
  </si>
  <si>
    <t>DuPage</t>
  </si>
  <si>
    <t>IN</t>
  </si>
  <si>
    <t>Allen</t>
  </si>
  <si>
    <t>Marion / Hamilton</t>
  </si>
  <si>
    <t>Tippecanoe</t>
  </si>
  <si>
    <t>KS</t>
  </si>
  <si>
    <t>Wyandotte / Johnson / Leavenworth</t>
  </si>
  <si>
    <t>KY</t>
  </si>
  <si>
    <t>Boone</t>
  </si>
  <si>
    <t>Kenton</t>
  </si>
  <si>
    <t>Fayette</t>
  </si>
  <si>
    <t>LA</t>
  </si>
  <si>
    <t>Allen / Jefferson Davis / Natchitoches / Rapides / Vernon Parishes</t>
  </si>
  <si>
    <t>Orleans / Jefferson Parishes</t>
  </si>
  <si>
    <t>MA</t>
  </si>
  <si>
    <t>Essex</t>
  </si>
  <si>
    <t>Suffolk, city of Cambridge</t>
  </si>
  <si>
    <t>Middlesex less the city of Cambridge</t>
  </si>
  <si>
    <t>City limits of Falmouth</t>
  </si>
  <si>
    <t>Barnstable less the city of Falmouth</t>
  </si>
  <si>
    <t>Dukes</t>
  </si>
  <si>
    <t>Nantucket</t>
  </si>
  <si>
    <t>Hampshire</t>
  </si>
  <si>
    <t>Berkshire</t>
  </si>
  <si>
    <t>Plymouth / Bristol</t>
  </si>
  <si>
    <t>Norfolk</t>
  </si>
  <si>
    <t>Hampden</t>
  </si>
  <si>
    <t>Worcester</t>
  </si>
  <si>
    <t>MD</t>
  </si>
  <si>
    <t>Harford</t>
  </si>
  <si>
    <t>Anne Arundel</t>
  </si>
  <si>
    <t>Baltimore City</t>
  </si>
  <si>
    <t>Dorchester / Talbot</t>
  </si>
  <si>
    <t>Queen Anne</t>
  </si>
  <si>
    <t>Columbia</t>
  </si>
  <si>
    <t>Howard</t>
  </si>
  <si>
    <t>ME</t>
  </si>
  <si>
    <t>Hancock / Knox</t>
  </si>
  <si>
    <t xml:space="preserve">York </t>
  </si>
  <si>
    <t>Cumberland / Sagadahoc</t>
  </si>
  <si>
    <t>MI</t>
  </si>
  <si>
    <t>Washtenaw</t>
  </si>
  <si>
    <t>Wayne</t>
  </si>
  <si>
    <t>Kent</t>
  </si>
  <si>
    <t>Ottawa</t>
  </si>
  <si>
    <t>Mackinac</t>
  </si>
  <si>
    <t>Midland</t>
  </si>
  <si>
    <t>Muskegon</t>
  </si>
  <si>
    <t>Emmet</t>
  </si>
  <si>
    <t>Van Buren</t>
  </si>
  <si>
    <t>Grand Traverse</t>
  </si>
  <si>
    <t>MN</t>
  </si>
  <si>
    <t>St. Louis</t>
  </si>
  <si>
    <t>Hennepin / Ramsey</t>
  </si>
  <si>
    <t>Olmsted</t>
  </si>
  <si>
    <t>MO</t>
  </si>
  <si>
    <t>Jackson / Clay / Cass / Platte</t>
  </si>
  <si>
    <t>St. Louis / St. Louis City / St. Charles</t>
  </si>
  <si>
    <t>MS</t>
  </si>
  <si>
    <t>Lafayette</t>
  </si>
  <si>
    <t>Desoto</t>
  </si>
  <si>
    <t>Oktibbeha</t>
  </si>
  <si>
    <t>MT</t>
  </si>
  <si>
    <t>Gallatin/Park</t>
  </si>
  <si>
    <t>Lewis and Clark</t>
  </si>
  <si>
    <t>Flathead</t>
  </si>
  <si>
    <t>Missoula</t>
  </si>
  <si>
    <t>NC</t>
  </si>
  <si>
    <t>Buncombe</t>
  </si>
  <si>
    <t>Carteret</t>
  </si>
  <si>
    <t>Mecklenburg</t>
  </si>
  <si>
    <t>Durham</t>
  </si>
  <si>
    <t>Cumberland</t>
  </si>
  <si>
    <t>Guilford</t>
  </si>
  <si>
    <t>Dare</t>
  </si>
  <si>
    <t>Wake</t>
  </si>
  <si>
    <t>New Hanover</t>
  </si>
  <si>
    <t>NE</t>
  </si>
  <si>
    <t>NH</t>
  </si>
  <si>
    <t>Merrimack</t>
  </si>
  <si>
    <t>Caroll</t>
  </si>
  <si>
    <t>Strafford</t>
  </si>
  <si>
    <t>Belknap</t>
  </si>
  <si>
    <t>Grafton</t>
  </si>
  <si>
    <t>Hillsborough</t>
  </si>
  <si>
    <t>Rockingham</t>
  </si>
  <si>
    <t>NJ</t>
  </si>
  <si>
    <t>Camden / Burlington</t>
  </si>
  <si>
    <t>Monmouth</t>
  </si>
  <si>
    <t xml:space="preserve">Middlesex </t>
  </si>
  <si>
    <t>Hunterdon</t>
  </si>
  <si>
    <t>Essex / Bergen / Hudson / Passaic</t>
  </si>
  <si>
    <t>Morris</t>
  </si>
  <si>
    <t>Mercer</t>
  </si>
  <si>
    <t>Somerset</t>
  </si>
  <si>
    <t>Union</t>
  </si>
  <si>
    <t>Ocean</t>
  </si>
  <si>
    <t>NM</t>
  </si>
  <si>
    <t>Bernalillo</t>
  </si>
  <si>
    <t>Eddy</t>
  </si>
  <si>
    <t>Santa Fe</t>
  </si>
  <si>
    <t>Taos</t>
  </si>
  <si>
    <t>NV</t>
  </si>
  <si>
    <t>Washoe</t>
  </si>
  <si>
    <t>Clark</t>
  </si>
  <si>
    <t>NY</t>
  </si>
  <si>
    <t>Albany</t>
  </si>
  <si>
    <t>Broome</t>
  </si>
  <si>
    <t>Erie</t>
  </si>
  <si>
    <t>Nassau</t>
  </si>
  <si>
    <t>Warren</t>
  </si>
  <si>
    <t>Tompkins</t>
  </si>
  <si>
    <t>Ulster</t>
  </si>
  <si>
    <t>Bronx / Kings / New York / Queens / Richmond</t>
  </si>
  <si>
    <t>Niagara</t>
  </si>
  <si>
    <t>Rockland</t>
  </si>
  <si>
    <t>Dutchess</t>
  </si>
  <si>
    <t>Suffolk</t>
  </si>
  <si>
    <t>Saratoga / Schenectady</t>
  </si>
  <si>
    <t>Onondaga / Oswego</t>
  </si>
  <si>
    <t>Westchester</t>
  </si>
  <si>
    <t>Rensselaer</t>
  </si>
  <si>
    <t>OH</t>
  </si>
  <si>
    <t>Stark</t>
  </si>
  <si>
    <t>Hamilton / Clermont</t>
  </si>
  <si>
    <t>Cuyahoga</t>
  </si>
  <si>
    <t>Franklin</t>
  </si>
  <si>
    <t>Greene / Montgomery</t>
  </si>
  <si>
    <t>Hamilton</t>
  </si>
  <si>
    <t>Butler / Warren</t>
  </si>
  <si>
    <t>Lake</t>
  </si>
  <si>
    <t>OK</t>
  </si>
  <si>
    <t>Oklahoma</t>
  </si>
  <si>
    <t>OR</t>
  </si>
  <si>
    <t>Washington</t>
  </si>
  <si>
    <t>Deschutes</t>
  </si>
  <si>
    <t>Clackamas</t>
  </si>
  <si>
    <t>Lane</t>
  </si>
  <si>
    <t>Lincoln</t>
  </si>
  <si>
    <t>Multnomah</t>
  </si>
  <si>
    <t>Clatsop</t>
  </si>
  <si>
    <t>PA</t>
  </si>
  <si>
    <t>Lehigh / Northampton</t>
  </si>
  <si>
    <t>Bucks</t>
  </si>
  <si>
    <t>Delaware</t>
  </si>
  <si>
    <t>Adams</t>
  </si>
  <si>
    <t>Dauphin County excluding Hershey</t>
  </si>
  <si>
    <t>Hershey</t>
  </si>
  <si>
    <t>Lancaster</t>
  </si>
  <si>
    <t>Chester</t>
  </si>
  <si>
    <t>Montgomery</t>
  </si>
  <si>
    <t>Philadelphia</t>
  </si>
  <si>
    <t>Allegheny</t>
  </si>
  <si>
    <t>Berks</t>
  </si>
  <si>
    <t>Centre</t>
  </si>
  <si>
    <t>RI</t>
  </si>
  <si>
    <t xml:space="preserve">Newport </t>
  </si>
  <si>
    <t>Providence / Bristol</t>
  </si>
  <si>
    <t>SC</t>
  </si>
  <si>
    <t>Charleston / Berkeley / Dorchester</t>
  </si>
  <si>
    <t>Richland / Lexington</t>
  </si>
  <si>
    <t>Beaufort</t>
  </si>
  <si>
    <t>Horry</t>
  </si>
  <si>
    <t>SD</t>
  </si>
  <si>
    <t>Lawrence</t>
  </si>
  <si>
    <t>Fall River / Custer</t>
  </si>
  <si>
    <t>Pennington</t>
  </si>
  <si>
    <t>TN</t>
  </si>
  <si>
    <t>Williamson</t>
  </si>
  <si>
    <t>Knox</t>
  </si>
  <si>
    <t>Shelby</t>
  </si>
  <si>
    <t>Davidson</t>
  </si>
  <si>
    <t>TX</t>
  </si>
  <si>
    <t>Tarrant County / City of Grapevine</t>
  </si>
  <si>
    <t>Travis</t>
  </si>
  <si>
    <t xml:space="preserve">Dallas </t>
  </si>
  <si>
    <t>Galveston</t>
  </si>
  <si>
    <t>Montgomery / Fort Bend / Harris</t>
  </si>
  <si>
    <t>Midland / Andrews / Ector / Martin</t>
  </si>
  <si>
    <t>Reeves</t>
  </si>
  <si>
    <t>Collin</t>
  </si>
  <si>
    <t>Bexar</t>
  </si>
  <si>
    <t>Cameron</t>
  </si>
  <si>
    <t>McLennan</t>
  </si>
  <si>
    <t>UT</t>
  </si>
  <si>
    <t>Utah</t>
  </si>
  <si>
    <t>Salt Lake / Tooele</t>
  </si>
  <si>
    <t>VA</t>
  </si>
  <si>
    <t>City of Charlottesville / Albemarle</t>
  </si>
  <si>
    <t>Loudoun</t>
  </si>
  <si>
    <t>Campbell / Lynchburg City</t>
  </si>
  <si>
    <t>City of Richmond</t>
  </si>
  <si>
    <t>City limits of Roanoke</t>
  </si>
  <si>
    <t>City of Virginia Beach</t>
  </si>
  <si>
    <t>Accomack</t>
  </si>
  <si>
    <t>James City / York Counties / City of Williamsburg</t>
  </si>
  <si>
    <t>VT</t>
  </si>
  <si>
    <t>Chittenden</t>
  </si>
  <si>
    <t>Bennington</t>
  </si>
  <si>
    <t>Lamoille</t>
  </si>
  <si>
    <t>Windsor</t>
  </si>
  <si>
    <t>WA</t>
  </si>
  <si>
    <t>Snohomish</t>
  </si>
  <si>
    <t>Grays Harbor</t>
  </si>
  <si>
    <t>Thurston</t>
  </si>
  <si>
    <t>Clallam / Jefferson</t>
  </si>
  <si>
    <t>Benton / Franklin</t>
  </si>
  <si>
    <t>King</t>
  </si>
  <si>
    <t>Spokane</t>
  </si>
  <si>
    <t>Pierce</t>
  </si>
  <si>
    <t>Clark / Cowlitz / Skamania</t>
  </si>
  <si>
    <t>WI</t>
  </si>
  <si>
    <t>Dane</t>
  </si>
  <si>
    <t>Milwaukee</t>
  </si>
  <si>
    <t>Door</t>
  </si>
  <si>
    <t>WV</t>
  </si>
  <si>
    <t>Kanawha</t>
  </si>
  <si>
    <t>WY</t>
  </si>
  <si>
    <t>Park</t>
  </si>
  <si>
    <t>Teton / Sublette</t>
  </si>
  <si>
    <t>City</t>
  </si>
  <si>
    <t>Daily Per Diem</t>
  </si>
  <si>
    <t>Sedgwick</t>
  </si>
  <si>
    <t>East Baton Rouge Parish</t>
  </si>
  <si>
    <t>Baltimore</t>
  </si>
  <si>
    <t>Frederick</t>
  </si>
  <si>
    <t>Ingham / Eaton</t>
  </si>
  <si>
    <t>Kalamazoo / Calhoun</t>
  </si>
  <si>
    <t>Dakota</t>
  </si>
  <si>
    <t>Nueces</t>
  </si>
  <si>
    <t>Outagamie</t>
  </si>
  <si>
    <t>Waukesha / Racine</t>
  </si>
  <si>
    <t>Monongalia</t>
  </si>
  <si>
    <t>Daily M&amp;IE</t>
  </si>
  <si>
    <t>Per Diem &amp; Mileage Journal</t>
  </si>
  <si>
    <t>Per Diem</t>
  </si>
  <si>
    <t>Per Diem Journal</t>
  </si>
  <si>
    <t>Total Per Diem &amp; Mileage</t>
  </si>
  <si>
    <t>Mileage Total (FY24 Rate $.67)</t>
  </si>
  <si>
    <t>Aberdeen / Bel Air / Belcamp, MD</t>
  </si>
  <si>
    <t>Akron (10/1/22- 9/30/23 only), OH</t>
  </si>
  <si>
    <t>Albany, NY</t>
  </si>
  <si>
    <t>Albuquerque, NM</t>
  </si>
  <si>
    <t>Alexandria / Leesville / Natchitoches, LA</t>
  </si>
  <si>
    <t>Allentown / Easton / Bethlehem, PA</t>
  </si>
  <si>
    <t>Andover, MA</t>
  </si>
  <si>
    <t>Ann Arbor, MI</t>
  </si>
  <si>
    <t>Annapolis, MD</t>
  </si>
  <si>
    <t>Antioch / Brentwood / Concord, CA</t>
  </si>
  <si>
    <t>Appleton (10/1/22- 9/30/23 only), WI</t>
  </si>
  <si>
    <t>Arlington / Fort Worth / Grapevine, TX</t>
  </si>
  <si>
    <t>Asheville , NC</t>
  </si>
  <si>
    <t>Aspen, CO</t>
  </si>
  <si>
    <t>Athens, GA</t>
  </si>
  <si>
    <t>Atlanta, GA</t>
  </si>
  <si>
    <t>Atlantic Beach / Morehead City, NC</t>
  </si>
  <si>
    <t>Augusta, GA</t>
  </si>
  <si>
    <t>Austin, TX</t>
  </si>
  <si>
    <t>Bakersfield / Ridgecrest, CA</t>
  </si>
  <si>
    <t>Baltimore City, MD</t>
  </si>
  <si>
    <t>Baltimore County (10/1/22- 9/30/23 only), MD</t>
  </si>
  <si>
    <t>Bar Harbor / Rockport, ME</t>
  </si>
  <si>
    <t>Barstow / Ontario / Victorville, CA</t>
  </si>
  <si>
    <t>Baton Rouge (10/1/22- 9/30/23 only), LA</t>
  </si>
  <si>
    <t>Beaverton, OR</t>
  </si>
  <si>
    <t>Bend, OR</t>
  </si>
  <si>
    <t>Big Sky / West Yellowstone/Gardiner, MT</t>
  </si>
  <si>
    <t>Big Spring, TX</t>
  </si>
  <si>
    <t>Binghamton, NY</t>
  </si>
  <si>
    <t>Birmingham, AL</t>
  </si>
  <si>
    <t>Blacksburg, VA</t>
  </si>
  <si>
    <t>Bloomington , IN</t>
  </si>
  <si>
    <t>Boca Raton / Delray Beach / Jupiter, FL</t>
  </si>
  <si>
    <t>Boise, ID</t>
  </si>
  <si>
    <t>Bolingbrook / Romeoville / Lemont, IL</t>
  </si>
  <si>
    <t>Boone, KY</t>
  </si>
  <si>
    <t>Boston / Cambridge, MA</t>
  </si>
  <si>
    <t>Boulder / Broomfield, CO</t>
  </si>
  <si>
    <t>Bradenton, FL</t>
  </si>
  <si>
    <t>Brentwood / Franklin, TN</t>
  </si>
  <si>
    <t>Bridgeport / Danbury, CT</t>
  </si>
  <si>
    <t>Brookfield / Racine (10/1/22- 9/30/23 only), WI</t>
  </si>
  <si>
    <t>Bucks, PA</t>
  </si>
  <si>
    <t>Buffalo, NY</t>
  </si>
  <si>
    <t>Burlington, VT</t>
  </si>
  <si>
    <t>Burlington / Woburn, MA</t>
  </si>
  <si>
    <t>Cambridge / St. Michaels, MD</t>
  </si>
  <si>
    <t>Canton, OH</t>
  </si>
  <si>
    <t>Carlsbad, NM</t>
  </si>
  <si>
    <t>Centreville, MD</t>
  </si>
  <si>
    <t>Chapel Hill, NC</t>
  </si>
  <si>
    <t>Charles Town, WV</t>
  </si>
  <si>
    <t>Charleston, SC</t>
  </si>
  <si>
    <t>Charleston, WV</t>
  </si>
  <si>
    <t>Charlotte, NC</t>
  </si>
  <si>
    <t>Charlottesville, VA</t>
  </si>
  <si>
    <t>Chattanooga , TN</t>
  </si>
  <si>
    <t>Cherry Hill / Moorestown, NJ</t>
  </si>
  <si>
    <t>Chester / Radnor / Essington, PA</t>
  </si>
  <si>
    <t>Chicago, IL</t>
  </si>
  <si>
    <t>Cincinnati, OH</t>
  </si>
  <si>
    <t>Clackamas, OR</t>
  </si>
  <si>
    <t>Cleveland, OH</t>
  </si>
  <si>
    <t>Cocoa Beach, FL</t>
  </si>
  <si>
    <t>Cody, WY</t>
  </si>
  <si>
    <t>Coeur d'Alene, ID</t>
  </si>
  <si>
    <t>Colorado Springs, CO</t>
  </si>
  <si>
    <t>Columbia, MD</t>
  </si>
  <si>
    <t>Columbia, SC</t>
  </si>
  <si>
    <t>Columbus, OH</t>
  </si>
  <si>
    <t>Concord, NH</t>
  </si>
  <si>
    <t>Conway, NH</t>
  </si>
  <si>
    <t>Corpus Christi (10/1/22- 9/30/23 only), TX</t>
  </si>
  <si>
    <t>Cortez, CO</t>
  </si>
  <si>
    <t>Crested Butte / Gunnison, CO</t>
  </si>
  <si>
    <t>Dallas, IA</t>
  </si>
  <si>
    <t>Dallas, TX</t>
  </si>
  <si>
    <t>Dayton / Fairborn, OH</t>
  </si>
  <si>
    <t>Daytona Beach, FL</t>
  </si>
  <si>
    <t>Deadwood / Spearfish , SD</t>
  </si>
  <si>
    <t>Death Valley, CA</t>
  </si>
  <si>
    <t>Denver / Aurora, CO</t>
  </si>
  <si>
    <t>Des Moines, IA</t>
  </si>
  <si>
    <t>Detroit, MI</t>
  </si>
  <si>
    <t>District of Columbia, DC</t>
  </si>
  <si>
    <t>Douglas , CO</t>
  </si>
  <si>
    <t>Duluth, MN</t>
  </si>
  <si>
    <t>Durango, CO</t>
  </si>
  <si>
    <t>Durham, NC</t>
  </si>
  <si>
    <t>Durham, NH</t>
  </si>
  <si>
    <t>Eagan / Burnsville / Mendota Heights (10/1/22- 9/30/23 only), MN</t>
  </si>
  <si>
    <t>East Greenwich / Warwick, RI</t>
  </si>
  <si>
    <t>East Lansing / Lansing (10/1/22- 9/30/23 only), MI</t>
  </si>
  <si>
    <t>East St. Louis / O'Fallon / Fairview Heights, IL</t>
  </si>
  <si>
    <t>Eatontown / Freehold, NJ</t>
  </si>
  <si>
    <t>Edison / Piscataway, NJ</t>
  </si>
  <si>
    <t>Erie (10/1/22- 9/30/23 only), PA</t>
  </si>
  <si>
    <t>Eugene / Florence, OR</t>
  </si>
  <si>
    <t>Eureka / Arcata / McKinleyville, CA</t>
  </si>
  <si>
    <t>Everett / Lynnwood, WA</t>
  </si>
  <si>
    <t>Falmouth, MA</t>
  </si>
  <si>
    <t>Fayetteville, NC</t>
  </si>
  <si>
    <t>Flemington, NJ</t>
  </si>
  <si>
    <t>Floral Park / Garden City / Great Neck, NY</t>
  </si>
  <si>
    <t>Fort Collins / Loveland, CO</t>
  </si>
  <si>
    <t>Fort Lauderdale, FL</t>
  </si>
  <si>
    <t>Fort Myers, FL</t>
  </si>
  <si>
    <t>Fort Walton Beach / De Funiak Springs, FL</t>
  </si>
  <si>
    <t>Frederick (10/1/22- 9/30/23 only), MD</t>
  </si>
  <si>
    <t>Fresno, CA</t>
  </si>
  <si>
    <t>Ft. Wayne, IN</t>
  </si>
  <si>
    <t>Galveston, TX</t>
  </si>
  <si>
    <t>Gettysburg, PA</t>
  </si>
  <si>
    <t>Glens Falls, NY</t>
  </si>
  <si>
    <t>Grand Canyon / Flagstaff, AZ</t>
  </si>
  <si>
    <t>Grand Lake, CO</t>
  </si>
  <si>
    <t>Grand Rapids, MI</t>
  </si>
  <si>
    <t>Greensboro, NC</t>
  </si>
  <si>
    <t>Gulf Breeze, FL</t>
  </si>
  <si>
    <t>Gulf Shores, AL</t>
  </si>
  <si>
    <t>Hamilton, OH</t>
  </si>
  <si>
    <t>Hammond / Munster / Merrillville (10/1/22- 9/30/23 only), IN</t>
  </si>
  <si>
    <t>Harrisburg, PA</t>
  </si>
  <si>
    <t>Hartford, CT</t>
  </si>
  <si>
    <t>Helena, MT</t>
  </si>
  <si>
    <t>Hershey, PA</t>
  </si>
  <si>
    <t>Hilton Head, SC</t>
  </si>
  <si>
    <t>Holland, MI</t>
  </si>
  <si>
    <t>Hot Springs, AR</t>
  </si>
  <si>
    <t>Hot Springs, SD</t>
  </si>
  <si>
    <t>Houston, TX</t>
  </si>
  <si>
    <t>Huntsville, AL</t>
  </si>
  <si>
    <t>Hyannis, MA</t>
  </si>
  <si>
    <t>Incline Village / Reno / Sparks, NV</t>
  </si>
  <si>
    <t>Indianapolis / Carmel, IN</t>
  </si>
  <si>
    <t>Ithaca, NY</t>
  </si>
  <si>
    <t>Jackson / Pinedale, WY</t>
  </si>
  <si>
    <t>Jamestown / Middletown / Newport, RI</t>
  </si>
  <si>
    <t>Jekyll Island / Brunswick, GA</t>
  </si>
  <si>
    <t>Kalamazoo / Battle Creek  (10/1/22- 9/30/23 only), MI</t>
  </si>
  <si>
    <t>Kalispell/Whitefish, MT</t>
  </si>
  <si>
    <t>Kansas City, MO</t>
  </si>
  <si>
    <t>Kansas City / Overland Park, KS</t>
  </si>
  <si>
    <t>Kayenta, AZ</t>
  </si>
  <si>
    <t>Kennebunk / Kittery / Sanford, ME</t>
  </si>
  <si>
    <t>Kenton, KY</t>
  </si>
  <si>
    <t>Key West, FL</t>
  </si>
  <si>
    <t>Kill Devil Hills, NC</t>
  </si>
  <si>
    <t>Kingston, NY</t>
  </si>
  <si>
    <t>Knoxville, TN</t>
  </si>
  <si>
    <t>Laconia, NH</t>
  </si>
  <si>
    <t>Lafayette / West Lafayette, IN</t>
  </si>
  <si>
    <t>Lake Placid, NY</t>
  </si>
  <si>
    <t>Lancaster, PA</t>
  </si>
  <si>
    <t>Las Vegas, NV</t>
  </si>
  <si>
    <t>Lebanon / Lincoln / West Lebanon, NH</t>
  </si>
  <si>
    <t>Lewes, DE</t>
  </si>
  <si>
    <t>Lexington, KY</t>
  </si>
  <si>
    <t>Lincoln City, OR</t>
  </si>
  <si>
    <t>Los Angeles, CA</t>
  </si>
  <si>
    <t>Loudoun, VA</t>
  </si>
  <si>
    <t>Louisville, KY</t>
  </si>
  <si>
    <t>Lynchburg, VA</t>
  </si>
  <si>
    <t>Mackinac Island, MI</t>
  </si>
  <si>
    <t>Madison, WI</t>
  </si>
  <si>
    <t>Malvern / Frazer / Berwyn, PA</t>
  </si>
  <si>
    <t>Mammoth Lakes, CA</t>
  </si>
  <si>
    <t>Manchester, NH</t>
  </si>
  <si>
    <t>Manchester, VT</t>
  </si>
  <si>
    <t>Marietta, GA</t>
  </si>
  <si>
    <t>Martha's Vineyard, MA</t>
  </si>
  <si>
    <t>Memphis, TN</t>
  </si>
  <si>
    <t>Mentor, OH</t>
  </si>
  <si>
    <t>Miami, FL</t>
  </si>
  <si>
    <t>Midland, MI</t>
  </si>
  <si>
    <t>Midland / Odessa, TX</t>
  </si>
  <si>
    <t>Mill Valley / San Rafael / Novato, CA</t>
  </si>
  <si>
    <t>Milwaukee, WI</t>
  </si>
  <si>
    <t>Minneapolis / St. Paul, MN</t>
  </si>
  <si>
    <t>Missoula, MT</t>
  </si>
  <si>
    <t>Moab, UT</t>
  </si>
  <si>
    <t>Mobile, AL</t>
  </si>
  <si>
    <t>Monterey, CA</t>
  </si>
  <si>
    <t>Montgomery, PA</t>
  </si>
  <si>
    <t>Montpelier, VT</t>
  </si>
  <si>
    <t>Montrose, CO</t>
  </si>
  <si>
    <t>Morgantown (10/1/22- 9/30/23 only), WV</t>
  </si>
  <si>
    <t>Muskegon, MI</t>
  </si>
  <si>
    <t>Myrtle Beach, SC</t>
  </si>
  <si>
    <t>Nantucket, MA</t>
  </si>
  <si>
    <t>Napa, CA</t>
  </si>
  <si>
    <t>Naples, FL</t>
  </si>
  <si>
    <t>Nashville, TN</t>
  </si>
  <si>
    <t>New Haven, CT</t>
  </si>
  <si>
    <t>New London / Groton, CT</t>
  </si>
  <si>
    <t>New Orleans, LA</t>
  </si>
  <si>
    <t>New York City, NY</t>
  </si>
  <si>
    <t>Newark, NJ</t>
  </si>
  <si>
    <t>Niagara Falls, NY</t>
  </si>
  <si>
    <t>Northampton, MA</t>
  </si>
  <si>
    <t>Nyack / Palisades, NY</t>
  </si>
  <si>
    <t>Oak Brook Terrace, IL</t>
  </si>
  <si>
    <t>Oakhurst, CA</t>
  </si>
  <si>
    <t>Oakland, CA</t>
  </si>
  <si>
    <t>Ocean City, MD</t>
  </si>
  <si>
    <t>Ocean Shores, WA</t>
  </si>
  <si>
    <t>Oklahoma City, OK</t>
  </si>
  <si>
    <t>Olympia / Tumwater, WA</t>
  </si>
  <si>
    <t>Omaha, NE</t>
  </si>
  <si>
    <t>Orlando, FL</t>
  </si>
  <si>
    <t>Oxford, MS</t>
  </si>
  <si>
    <t>Palm Springs, CA</t>
  </si>
  <si>
    <t>Panama City, FL</t>
  </si>
  <si>
    <t>Park City, UT</t>
  </si>
  <si>
    <t>Parsippany, NJ</t>
  </si>
  <si>
    <t>Pecos, TX</t>
  </si>
  <si>
    <t>Pensacola , FL</t>
  </si>
  <si>
    <t>Petoskey, MI</t>
  </si>
  <si>
    <t>Philadelphia, PA</t>
  </si>
  <si>
    <t>Phoenix / Scottsdale, AZ</t>
  </si>
  <si>
    <t>Pittsburgh, PA</t>
  </si>
  <si>
    <t>Pittsfield, MA</t>
  </si>
  <si>
    <t>Plano, TX</t>
  </si>
  <si>
    <t>Plymouth / Taunton / New Bedford, MA</t>
  </si>
  <si>
    <t>Point Arena / Gualala, CA</t>
  </si>
  <si>
    <t>Pontiac / Auburn Hills , MI</t>
  </si>
  <si>
    <t>Port Angeles / Port Townsend, WA</t>
  </si>
  <si>
    <t>Portland, ME</t>
  </si>
  <si>
    <t>Portland, OR</t>
  </si>
  <si>
    <t>Portsmouth, NH</t>
  </si>
  <si>
    <t>Poughkeepsie, NY</t>
  </si>
  <si>
    <t>Princeton / Trenton, NJ</t>
  </si>
  <si>
    <t>Providence / Bristol, RI</t>
  </si>
  <si>
    <t>Provo, UT</t>
  </si>
  <si>
    <t>Punta Gorda, FL</t>
  </si>
  <si>
    <t>Quincy, MA</t>
  </si>
  <si>
    <t>Raleigh, NC</t>
  </si>
  <si>
    <t>Rapid City, SD</t>
  </si>
  <si>
    <t>Reading, PA</t>
  </si>
  <si>
    <t>Richland / Pasco, WA</t>
  </si>
  <si>
    <t>Richmond, VA</t>
  </si>
  <si>
    <t>Riverhead / Ronkonkoma / Melville, NY</t>
  </si>
  <si>
    <t>Roanoke, VA</t>
  </si>
  <si>
    <t>Rochester, MN</t>
  </si>
  <si>
    <t>Rochester, NY</t>
  </si>
  <si>
    <t>Round Rock  (10/1/22- 9/30/23 only), TX</t>
  </si>
  <si>
    <t>Sacramento, CA</t>
  </si>
  <si>
    <t>Salt Lake City, UT</t>
  </si>
  <si>
    <t>San Antonio, TX</t>
  </si>
  <si>
    <t>San Diego, CA</t>
  </si>
  <si>
    <t>San Francisco, CA</t>
  </si>
  <si>
    <t>San Luis Obispo, CA</t>
  </si>
  <si>
    <t>San Mateo / Foster City / Belmont, CA</t>
  </si>
  <si>
    <t>Sandusky, OH</t>
  </si>
  <si>
    <t>Santa Barbara, CA</t>
  </si>
  <si>
    <t>Santa Cruz, CA</t>
  </si>
  <si>
    <t>Santa Fe, NM</t>
  </si>
  <si>
    <t>Santa Monica , CA</t>
  </si>
  <si>
    <t>Santa Rosa, CA</t>
  </si>
  <si>
    <t>Sarasota, FL</t>
  </si>
  <si>
    <t>Saratoga Springs / Schenectady, NY</t>
  </si>
  <si>
    <t>Savannah, GA</t>
  </si>
  <si>
    <t>Seaside, OR</t>
  </si>
  <si>
    <t>Seattle, WA</t>
  </si>
  <si>
    <t>Sebring, FL</t>
  </si>
  <si>
    <t>Sedona, AZ</t>
  </si>
  <si>
    <t>Silverthorne / Breckenridge, CO</t>
  </si>
  <si>
    <t>Somerset, NJ</t>
  </si>
  <si>
    <t>South Haven, MI</t>
  </si>
  <si>
    <t>South Lake Tahoe, CA</t>
  </si>
  <si>
    <t>South Padre Island, TX</t>
  </si>
  <si>
    <t>Southaven, MS</t>
  </si>
  <si>
    <t>Spokane, WA</t>
  </si>
  <si>
    <t>Springfield, MA</t>
  </si>
  <si>
    <t>Springfield / Cranford / New Providence, NJ</t>
  </si>
  <si>
    <t>St. Augustine, FL</t>
  </si>
  <si>
    <t>St. Louis, MO</t>
  </si>
  <si>
    <t xml:space="preserve">Standard Rate: Location Not Listed, </t>
  </si>
  <si>
    <t>Starkville , MS</t>
  </si>
  <si>
    <t>State College , PA</t>
  </si>
  <si>
    <t>Steamboat Springs, CO</t>
  </si>
  <si>
    <t>Stockton , CA</t>
  </si>
  <si>
    <t>Stowe , VT</t>
  </si>
  <si>
    <t>Stuart, FL</t>
  </si>
  <si>
    <t>Sturgeon Bay, WI</t>
  </si>
  <si>
    <t>Sun Valley / Ketchum, ID</t>
  </si>
  <si>
    <t>Sunnyvale / Palo Alto / San Jose, CA</t>
  </si>
  <si>
    <t>Syracuse / Oswego, NY</t>
  </si>
  <si>
    <t>Tacoma, WA</t>
  </si>
  <si>
    <t>Tahoe City, CA</t>
  </si>
  <si>
    <t>Tallahassee, FL</t>
  </si>
  <si>
    <t>Tampa / St. Petersburg, FL</t>
  </si>
  <si>
    <t>Taos, NM</t>
  </si>
  <si>
    <t>Tarrytown / White Plains / New Rochelle, NY</t>
  </si>
  <si>
    <t>Telluride, CO</t>
  </si>
  <si>
    <t>Toms River, NJ</t>
  </si>
  <si>
    <t>Traverse City, MI</t>
  </si>
  <si>
    <t>Troy , NY</t>
  </si>
  <si>
    <t>Truckee, CA</t>
  </si>
  <si>
    <t>Tucson, AZ</t>
  </si>
  <si>
    <t>Vail, CO</t>
  </si>
  <si>
    <t>Vancouver, WA</t>
  </si>
  <si>
    <t>Vero Beach, FL</t>
  </si>
  <si>
    <t>Virginia Beach, VA</t>
  </si>
  <si>
    <t>Visalia, CA</t>
  </si>
  <si>
    <t>Waco, TX</t>
  </si>
  <si>
    <t>Wallops Island, VA</t>
  </si>
  <si>
    <t>West Point, NY</t>
  </si>
  <si>
    <t>West Sacramento / Davis, CA</t>
  </si>
  <si>
    <t>White River Junction, VT</t>
  </si>
  <si>
    <t>Wichita (10/1/22- 9/30/23 only), KS</t>
  </si>
  <si>
    <t>Williamsburg / York, VA</t>
  </si>
  <si>
    <t>Wilmington, DE</t>
  </si>
  <si>
    <t>Wilmington, NC</t>
  </si>
  <si>
    <t>Wisconsin Dells, WI</t>
  </si>
  <si>
    <t>Wooster (10/1/22- 9/30/23 only), OH</t>
  </si>
  <si>
    <t>Worcester, MA</t>
  </si>
  <si>
    <t>Yosemite National Park, CA</t>
  </si>
  <si>
    <t>Breakfast 25%</t>
  </si>
  <si>
    <t>Lunch 25%</t>
  </si>
  <si>
    <t>Dinner 50%</t>
  </si>
  <si>
    <t>Expense Item Group</t>
  </si>
  <si>
    <t>Expense Item categorized by Spend Category</t>
  </si>
  <si>
    <t>Expense Item</t>
  </si>
  <si>
    <t>*Travel Expenses</t>
  </si>
  <si>
    <t>Food - Restaurants and Catering (SC10671)</t>
  </si>
  <si>
    <t>Actual Meals (in lieu of per diem)</t>
  </si>
  <si>
    <t>Hotels and Lodging (SC10736)</t>
  </si>
  <si>
    <t>Lodging</t>
  </si>
  <si>
    <t>Lodging Fees and Taxes</t>
  </si>
  <si>
    <t>Per Diem (SC10254)</t>
  </si>
  <si>
    <t>Per Diem (Post-Trip)</t>
  </si>
  <si>
    <t>Per Diem (Pre-Trip)</t>
  </si>
  <si>
    <t>Professional Services - Travel Facilitation (SC10666)</t>
  </si>
  <si>
    <t>Passport and Visa Services</t>
  </si>
  <si>
    <t>Travel Booking Service Fee</t>
  </si>
  <si>
    <t>Transportation not chartered (SC10667)</t>
  </si>
  <si>
    <t>Airfare</t>
  </si>
  <si>
    <t>Airline Baggage Fees</t>
  </si>
  <si>
    <t>Airline Change Fees</t>
  </si>
  <si>
    <t>Airline Credits</t>
  </si>
  <si>
    <t>Gas (Travel)</t>
  </si>
  <si>
    <t>Tolls</t>
  </si>
  <si>
    <t>Travel Incidentals (SC10251)</t>
  </si>
  <si>
    <t>Travel Incidentals</t>
  </si>
  <si>
    <t>Travel Vaccinations (SC10253)</t>
  </si>
  <si>
    <t>Travel Vaccinations</t>
  </si>
  <si>
    <t>Education and Training - Conference Registration (SC10663)</t>
  </si>
  <si>
    <t>Conference Registration</t>
  </si>
  <si>
    <t>Meeting Facilities Rental (SC10726)</t>
  </si>
  <si>
    <t>Meeting Facilities</t>
  </si>
  <si>
    <t>Parking Fees (SC10855)</t>
  </si>
  <si>
    <t>Parking</t>
  </si>
  <si>
    <t>Research Subjects (SC10249)</t>
  </si>
  <si>
    <t>Research Subject Costs</t>
  </si>
  <si>
    <t>Ground Transportation</t>
  </si>
  <si>
    <t>Mileage (Federal Rate)</t>
  </si>
  <si>
    <t>Rental Vehicle</t>
  </si>
  <si>
    <t>Internet/Data/Cellular Access</t>
  </si>
  <si>
    <t>Student Group Meals</t>
  </si>
  <si>
    <t>Awards and Prizes (SC10949)</t>
  </si>
  <si>
    <t>Awards and Prizes</t>
  </si>
  <si>
    <t>Beverages - Nonalcoholic (SC10410)</t>
  </si>
  <si>
    <t>Beverages-Nonalcoholic</t>
  </si>
  <si>
    <t>Conference Expenses (SC10252)</t>
  </si>
  <si>
    <t>Conference Supplies and Rentals</t>
  </si>
  <si>
    <t>Beverages - Alcoholic (SC10409)</t>
  </si>
  <si>
    <t>Alcohol</t>
  </si>
  <si>
    <t>Entertainment Services (SC10737)</t>
  </si>
  <si>
    <t>Entertainment</t>
  </si>
  <si>
    <t>Business Meals or Food - External Attendees</t>
  </si>
  <si>
    <t>Business Meals or Food - Internal Attendees</t>
  </si>
  <si>
    <t>*Travel Expenses Non-Travel/Non-Entertainment Expenses</t>
  </si>
  <si>
    <t>*Travel Expenses Non-Travel/Non-Entertainment Expenses Student Group Travel</t>
  </si>
  <si>
    <t>*Entertainment Expenses Non-Travel/Non-Entertainment Expenses</t>
  </si>
  <si>
    <t xml:space="preserve">*Entertainment Expenses *Travel Expenses Non-Travel/Non-Entertainment Expenses </t>
  </si>
  <si>
    <t>*Entertainment Expenses *Travel Expenses</t>
  </si>
  <si>
    <t>Per Diem Summary/Mileage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</si>
</sst>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  <numFmt numFmtId="165" formatCode="m/d/yy;@"/>
    <numFmt numFmtId="166" formatCode="&quot;$&quot;\ #,##0"/>
  </numFmts>
  <fonts count="21" x14ac:knownFonts="1">
    <font>
      <sz val="12"/>
      <color theme="2" tint="-0.89996032593768116"/>
      <name val="Calibri Light"/>
      <family val="2"/>
      <scheme val="minor"/>
    </font>
    <font>
      <sz val="11"/>
      <color theme="1"/>
      <name val="Calibri Light"/>
      <family val="2"/>
      <scheme val="minor"/>
    </font>
    <font>
      <sz val="12"/>
      <color theme="0"/>
      <name val="Calibri Light"/>
      <family val="2"/>
      <scheme val="minor"/>
    </font>
    <font>
      <b/>
      <sz val="22"/>
      <color theme="0"/>
      <name val="Calibri"/>
      <family val="2"/>
      <scheme val="major"/>
    </font>
    <font>
      <i/>
      <sz val="12"/>
      <color theme="1"/>
      <name val="Calibri Light"/>
      <family val="2"/>
      <scheme val="minor"/>
    </font>
    <font>
      <sz val="12"/>
      <color theme="1"/>
      <name val="Calibri Light"/>
      <family val="2"/>
      <scheme val="minor"/>
    </font>
    <font>
      <b/>
      <sz val="12"/>
      <color theme="1"/>
      <name val="Calibri Light"/>
      <family val="2"/>
      <scheme val="minor"/>
    </font>
    <font>
      <sz val="12"/>
      <color theme="2" tint="-0.89996032593768116"/>
      <name val="Calibri Light"/>
      <family val="2"/>
      <scheme val="minor"/>
    </font>
    <font>
      <b/>
      <sz val="12"/>
      <color rgb="FF3F3F3F"/>
      <name val="Calibri Light"/>
      <family val="2"/>
      <scheme val="minor"/>
    </font>
    <font>
      <i/>
      <sz val="12"/>
      <color theme="3"/>
      <name val="Calibri"/>
      <family val="2"/>
      <scheme val="major"/>
    </font>
    <font>
      <b/>
      <sz val="12"/>
      <color theme="0"/>
      <name val="Calibri"/>
      <family val="2"/>
      <scheme val="major"/>
    </font>
    <font>
      <b/>
      <sz val="11"/>
      <color theme="3"/>
      <name val="Calibri Light"/>
      <family val="2"/>
      <scheme val="minor"/>
    </font>
    <font>
      <b/>
      <sz val="10"/>
      <name val="Microsoft Sans Serif"/>
      <family val="2"/>
    </font>
    <font>
      <sz val="10"/>
      <name val="Arial"/>
      <family val="2"/>
    </font>
    <font>
      <sz val="10"/>
      <name val="Microsoft Sans Serif"/>
      <family val="2"/>
    </font>
    <font>
      <sz val="8"/>
      <name val="Calibri Light"/>
      <family val="2"/>
      <scheme val="minor"/>
    </font>
    <font>
      <b/>
      <sz val="12"/>
      <color theme="2" tint="-0.89996032593768116"/>
      <name val="Calibri Light"/>
      <family val="2"/>
      <scheme val="minor"/>
    </font>
    <font>
      <sz val="12"/>
      <name val="Calibri Light"/>
      <family val="2"/>
      <scheme val="minor"/>
    </font>
    <font>
      <b/>
      <sz val="12"/>
      <name val="Calibri Light"/>
      <family val="2"/>
      <scheme val="minor"/>
    </font>
    <font>
      <b/>
      <sz val="11"/>
      <color theme="0"/>
      <name val="Calibri Light"/>
      <family val="2"/>
      <scheme val="minor"/>
    </font>
    <font>
      <sz val="11"/>
      <color theme="2" tint="-0.89996032593768116"/>
      <name val="Calibri Light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/>
      <bottom/>
      <diagonal/>
    </border>
    <border>
      <left/>
      <right style="thin">
        <color theme="2" tint="-0.2499465926084170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2" tint="-0.249977111117893"/>
      </right>
      <top/>
      <bottom/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</borders>
  <cellStyleXfs count="19">
    <xf numFmtId="0" fontId="0" fillId="0" borderId="0" applyFill="0" applyBorder="0">
      <alignment horizontal="left" vertical="center" wrapText="1" indent="1"/>
    </xf>
    <xf numFmtId="0" fontId="9" fillId="0" borderId="0" applyProtection="0">
      <alignment horizontal="right" vertical="center"/>
    </xf>
    <xf numFmtId="0" fontId="4" fillId="0" borderId="0" applyNumberFormat="0" applyFill="0" applyBorder="0" applyAlignment="0" applyProtection="0"/>
    <xf numFmtId="0" fontId="6" fillId="0" borderId="0" applyNumberFormat="0" applyFill="0" applyBorder="0" applyProtection="0">
      <alignment horizontal="right" vertical="center" indent="1"/>
    </xf>
    <xf numFmtId="0" fontId="2" fillId="3" borderId="0" applyNumberFormat="0" applyBorder="0" applyAlignment="0" applyProtection="0"/>
    <xf numFmtId="0" fontId="5" fillId="4" borderId="0" applyNumberFormat="0" applyBorder="0" applyAlignment="0" applyProtection="0"/>
    <xf numFmtId="4" fontId="7" fillId="0" borderId="0" applyProtection="0">
      <alignment horizontal="right" vertical="center" wrapText="1" indent="1"/>
    </xf>
    <xf numFmtId="0" fontId="8" fillId="5" borderId="2" applyNumberFormat="0" applyBorder="0" applyAlignment="0" applyProtection="0"/>
    <xf numFmtId="0" fontId="10" fillId="6" borderId="0" applyBorder="0" applyProtection="0">
      <alignment horizontal="center" vertical="top" wrapText="1"/>
    </xf>
    <xf numFmtId="0" fontId="10" fillId="6" borderId="3" applyNumberFormat="0" applyBorder="0" applyProtection="0">
      <alignment horizontal="center" vertical="top" wrapText="1"/>
    </xf>
    <xf numFmtId="44" fontId="1" fillId="0" borderId="0" applyFont="0" applyFill="0" applyBorder="0" applyAlignment="0" applyProtection="0"/>
    <xf numFmtId="164" fontId="5" fillId="7" borderId="1" applyFill="0" applyBorder="0">
      <alignment horizontal="right" vertical="center" indent="1"/>
    </xf>
    <xf numFmtId="7" fontId="5" fillId="0" borderId="0" applyFont="0" applyFill="0" applyBorder="0" applyProtection="0">
      <alignment horizontal="right" vertical="center" indent="1"/>
    </xf>
    <xf numFmtId="0" fontId="3" fillId="2" borderId="0" applyBorder="0" applyProtection="0">
      <alignment horizontal="right" vertical="center"/>
    </xf>
    <xf numFmtId="0" fontId="11" fillId="0" borderId="0" applyNumberFormat="0" applyFill="0" applyBorder="0" applyAlignment="0" applyProtection="0"/>
    <xf numFmtId="14" fontId="7" fillId="0" borderId="0" applyFont="0" applyFill="0" applyBorder="0" applyAlignment="0">
      <alignment horizontal="left" vertical="center" indent="1"/>
      <protection locked="0"/>
    </xf>
    <xf numFmtId="0" fontId="7" fillId="0" borderId="4" applyNumberFormat="0" applyFont="0" applyFill="0" applyAlignment="0">
      <alignment horizontal="left" vertical="center" wrapText="1" indent="1"/>
    </xf>
    <xf numFmtId="0" fontId="7" fillId="0" borderId="0" applyFont="0" applyFill="0" applyBorder="0">
      <alignment horizontal="right" vertical="center" indent="1"/>
      <protection locked="0"/>
    </xf>
    <xf numFmtId="0" fontId="13" fillId="0" borderId="0"/>
  </cellStyleXfs>
  <cellXfs count="60">
    <xf numFmtId="0" fontId="0" fillId="0" borderId="0" xfId="0">
      <alignment horizontal="left" vertical="center" wrapText="1" indent="1"/>
    </xf>
    <xf numFmtId="0" fontId="0" fillId="0" borderId="0" xfId="0" applyBorder="1">
      <alignment horizontal="left" vertical="center" wrapText="1" indent="1"/>
    </xf>
    <xf numFmtId="0" fontId="0" fillId="0" borderId="0" xfId="0" applyAlignment="1">
      <alignment horizontal="center" vertical="center" wrapText="1"/>
    </xf>
    <xf numFmtId="0" fontId="12" fillId="0" borderId="7" xfId="0" applyFont="1" applyFill="1" applyBorder="1" applyAlignment="1">
      <alignment horizontal="left" vertical="center"/>
    </xf>
    <xf numFmtId="0" fontId="14" fillId="0" borderId="7" xfId="0" applyFont="1" applyFill="1" applyBorder="1" applyAlignment="1">
      <alignment horizontal="left" vertical="top"/>
    </xf>
    <xf numFmtId="166" fontId="14" fillId="0" borderId="7" xfId="0" applyNumberFormat="1" applyFont="1" applyFill="1" applyBorder="1" applyAlignment="1">
      <alignment horizontal="right" vertical="top"/>
    </xf>
    <xf numFmtId="0" fontId="0" fillId="8" borderId="7" xfId="0" applyFill="1" applyBorder="1">
      <alignment horizontal="left" vertical="center" wrapText="1" indent="1"/>
    </xf>
    <xf numFmtId="166" fontId="12" fillId="8" borderId="7" xfId="18" applyNumberFormat="1" applyFont="1" applyFill="1" applyBorder="1" applyAlignment="1">
      <alignment horizontal="right"/>
    </xf>
    <xf numFmtId="0" fontId="10" fillId="0" borderId="0" xfId="8" applyFill="1" applyBorder="1">
      <alignment horizontal="center" vertical="top" wrapText="1"/>
    </xf>
    <xf numFmtId="0" fontId="9" fillId="0" borderId="0" xfId="1">
      <alignment horizontal="right" vertical="center"/>
    </xf>
    <xf numFmtId="7" fontId="7" fillId="0" borderId="0" xfId="16" applyNumberFormat="1" applyFont="1" applyFill="1" applyBorder="1" applyAlignment="1">
      <alignment horizontal="right" vertical="center" indent="1"/>
    </xf>
    <xf numFmtId="0" fontId="9" fillId="0" borderId="0" xfId="1" applyAlignment="1">
      <alignment vertical="center"/>
    </xf>
    <xf numFmtId="44" fontId="5" fillId="0" borderId="0" xfId="0" applyNumberFormat="1" applyFont="1" applyFill="1" applyBorder="1" applyAlignment="1">
      <alignment horizontal="center" vertical="center" wrapText="1"/>
    </xf>
    <xf numFmtId="3" fontId="5" fillId="0" borderId="0" xfId="6" applyNumberFormat="1" applyFont="1" applyAlignment="1">
      <alignment horizontal="center" vertical="center" wrapText="1"/>
    </xf>
    <xf numFmtId="44" fontId="5" fillId="0" borderId="0" xfId="6" applyNumberFormat="1" applyFont="1" applyAlignment="1">
      <alignment horizontal="center" vertical="center" wrapText="1"/>
    </xf>
    <xf numFmtId="44" fontId="17" fillId="0" borderId="0" xfId="12" applyNumberFormat="1" applyFont="1" applyFill="1" applyBorder="1" applyAlignment="1">
      <alignment horizontal="center" vertical="center"/>
    </xf>
    <xf numFmtId="0" fontId="6" fillId="9" borderId="7" xfId="0" applyFont="1" applyFill="1" applyBorder="1" applyAlignment="1">
      <alignment horizontal="center" vertical="center" wrapText="1"/>
    </xf>
    <xf numFmtId="0" fontId="0" fillId="0" borderId="7" xfId="0" applyBorder="1">
      <alignment horizontal="left" vertical="center" wrapText="1" indent="1"/>
    </xf>
    <xf numFmtId="165" fontId="0" fillId="0" borderId="7" xfId="0" applyNumberFormat="1" applyBorder="1">
      <alignment horizontal="left" vertical="center" wrapText="1" indent="1"/>
    </xf>
    <xf numFmtId="44" fontId="0" fillId="0" borderId="7" xfId="0" applyNumberFormat="1" applyBorder="1">
      <alignment horizontal="left" vertical="center" wrapText="1" indent="1"/>
    </xf>
    <xf numFmtId="44" fontId="0" fillId="0" borderId="7" xfId="0" applyNumberFormat="1" applyBorder="1" applyProtection="1">
      <alignment horizontal="left" vertical="center" wrapText="1" indent="1"/>
      <protection hidden="1"/>
    </xf>
    <xf numFmtId="0" fontId="0" fillId="0" borderId="0" xfId="0" applyFill="1" applyProtection="1">
      <alignment horizontal="left" vertical="center" wrapText="1" indent="1"/>
      <protection locked="0"/>
    </xf>
    <xf numFmtId="44" fontId="7" fillId="0" borderId="4" xfId="16" applyNumberFormat="1" applyFont="1" applyFill="1" applyAlignment="1">
      <alignment horizontal="center" vertical="center"/>
    </xf>
    <xf numFmtId="0" fontId="10" fillId="6" borderId="18" xfId="8" applyBorder="1">
      <alignment horizontal="center" vertical="top" wrapText="1"/>
    </xf>
    <xf numFmtId="0" fontId="10" fillId="6" borderId="19" xfId="8" applyBorder="1">
      <alignment horizontal="center" vertical="top" wrapText="1"/>
    </xf>
    <xf numFmtId="0" fontId="10" fillId="6" borderId="17" xfId="8" applyBorder="1">
      <alignment horizontal="center" vertical="top" wrapText="1"/>
    </xf>
    <xf numFmtId="44" fontId="5" fillId="0" borderId="20" xfId="0" applyNumberFormat="1" applyFont="1" applyFill="1" applyBorder="1" applyAlignment="1">
      <alignment horizontal="center" vertical="center" wrapText="1"/>
    </xf>
    <xf numFmtId="3" fontId="5" fillId="0" borderId="20" xfId="6" applyNumberFormat="1" applyFont="1" applyBorder="1" applyAlignment="1">
      <alignment horizontal="center" vertical="center" wrapText="1"/>
    </xf>
    <xf numFmtId="44" fontId="5" fillId="0" borderId="20" xfId="6" applyNumberFormat="1" applyFont="1" applyBorder="1" applyAlignment="1">
      <alignment horizontal="center" vertical="center" wrapText="1"/>
    </xf>
    <xf numFmtId="0" fontId="0" fillId="0" borderId="0" xfId="0" applyAlignment="1">
      <alignment horizontal="right" vertical="center" wrapText="1" indent="1"/>
    </xf>
    <xf numFmtId="0" fontId="0" fillId="0" borderId="0" xfId="0" applyBorder="1" applyAlignment="1">
      <alignment horizontal="right" vertical="center" wrapText="1" indent="1"/>
    </xf>
    <xf numFmtId="0" fontId="19" fillId="11" borderId="7" xfId="0" applyFont="1" applyFill="1" applyBorder="1">
      <alignment horizontal="left" vertical="center" wrapText="1" indent="1"/>
    </xf>
    <xf numFmtId="0" fontId="19" fillId="11" borderId="21" xfId="0" applyFont="1" applyFill="1" applyBorder="1">
      <alignment horizontal="left" vertical="center" wrapText="1" indent="1"/>
    </xf>
    <xf numFmtId="0" fontId="20" fillId="12" borderId="21" xfId="0" applyFont="1" applyFill="1" applyBorder="1">
      <alignment horizontal="left" vertical="center" wrapText="1" indent="1"/>
    </xf>
    <xf numFmtId="0" fontId="20" fillId="0" borderId="7" xfId="0" applyFont="1" applyBorder="1">
      <alignment horizontal="left" vertical="center" wrapText="1" indent="1"/>
    </xf>
    <xf numFmtId="0" fontId="20" fillId="12" borderId="23" xfId="0" applyFont="1" applyFill="1" applyBorder="1">
      <alignment horizontal="left" vertical="center" wrapText="1" indent="1"/>
    </xf>
    <xf numFmtId="0" fontId="20" fillId="0" borderId="21" xfId="0" applyFont="1" applyBorder="1">
      <alignment horizontal="left" vertical="center" wrapText="1" indent="1"/>
    </xf>
    <xf numFmtId="0" fontId="20" fillId="0" borderId="23" xfId="0" applyFont="1" applyBorder="1">
      <alignment horizontal="left" vertical="center" wrapText="1" indent="1"/>
    </xf>
    <xf numFmtId="0" fontId="20" fillId="0" borderId="22" xfId="0" applyFont="1" applyBorder="1">
      <alignment horizontal="left" vertical="center" wrapText="1" indent="1"/>
    </xf>
    <xf numFmtId="0" fontId="20" fillId="12" borderId="22" xfId="0" applyFont="1" applyFill="1" applyBorder="1">
      <alignment horizontal="left" vertical="center" wrapText="1" indent="1"/>
    </xf>
    <xf numFmtId="0" fontId="20" fillId="12" borderId="7" xfId="0" applyFont="1" applyFill="1" applyBorder="1">
      <alignment horizontal="left" vertical="center" wrapText="1" indent="1"/>
    </xf>
    <xf numFmtId="0" fontId="20" fillId="0" borderId="24" xfId="0" applyFont="1" applyBorder="1">
      <alignment horizontal="left" vertical="center" wrapText="1" indent="1"/>
    </xf>
    <xf numFmtId="0" fontId="20" fillId="0" borderId="25" xfId="0" applyFont="1" applyBorder="1">
      <alignment horizontal="left" vertical="center" wrapText="1" indent="1"/>
    </xf>
    <xf numFmtId="0" fontId="20" fillId="0" borderId="26" xfId="0" applyFont="1" applyBorder="1">
      <alignment horizontal="left" vertical="center" wrapText="1" indent="1"/>
    </xf>
    <xf numFmtId="14" fontId="7" fillId="0" borderId="15" xfId="16" applyNumberFormat="1" applyBorder="1" applyAlignment="1">
      <alignment horizontal="left" vertical="center"/>
    </xf>
    <xf numFmtId="14" fontId="7" fillId="0" borderId="16" xfId="16" applyNumberFormat="1" applyBorder="1" applyAlignment="1">
      <alignment horizontal="left" vertical="center"/>
    </xf>
    <xf numFmtId="0" fontId="18" fillId="10" borderId="7" xfId="0" applyFont="1" applyFill="1" applyBorder="1" applyAlignment="1">
      <alignment horizontal="center" vertical="center" wrapText="1"/>
    </xf>
    <xf numFmtId="0" fontId="3" fillId="2" borderId="0" xfId="13" applyAlignment="1" applyProtection="1">
      <alignment horizontal="left" vertical="center"/>
      <protection locked="0"/>
    </xf>
    <xf numFmtId="0" fontId="16" fillId="10" borderId="11" xfId="0" applyFont="1" applyFill="1" applyBorder="1" applyAlignment="1">
      <alignment horizontal="center" vertical="center" wrapText="1"/>
    </xf>
    <xf numFmtId="0" fontId="16" fillId="10" borderId="12" xfId="0" applyFont="1" applyFill="1" applyBorder="1" applyAlignment="1">
      <alignment horizontal="center" vertical="center" wrapText="1"/>
    </xf>
    <xf numFmtId="0" fontId="16" fillId="10" borderId="13" xfId="0" applyFont="1" applyFill="1" applyBorder="1" applyAlignment="1">
      <alignment horizontal="center" vertical="center" wrapText="1"/>
    </xf>
    <xf numFmtId="0" fontId="9" fillId="0" borderId="0" xfId="1">
      <alignment horizontal="right" vertical="center"/>
    </xf>
    <xf numFmtId="0" fontId="0" fillId="0" borderId="8" xfId="16" applyFont="1" applyFill="1" applyBorder="1" applyAlignment="1">
      <alignment horizontal="center" vertical="center" wrapText="1"/>
    </xf>
    <xf numFmtId="0" fontId="0" fillId="0" borderId="10" xfId="16" applyFont="1" applyFill="1" applyBorder="1" applyAlignment="1">
      <alignment horizontal="center" vertical="center" wrapText="1"/>
    </xf>
    <xf numFmtId="0" fontId="0" fillId="0" borderId="9" xfId="16" applyFont="1" applyFill="1" applyBorder="1" applyAlignment="1">
      <alignment horizontal="center" vertical="center" wrapText="1"/>
    </xf>
    <xf numFmtId="0" fontId="9" fillId="0" borderId="5" xfId="1" applyBorder="1">
      <alignment horizontal="right" vertical="center"/>
    </xf>
    <xf numFmtId="0" fontId="9" fillId="0" borderId="6" xfId="1" applyBorder="1">
      <alignment horizontal="right" vertical="center"/>
    </xf>
    <xf numFmtId="0" fontId="9" fillId="0" borderId="14" xfId="1" applyBorder="1">
      <alignment horizontal="right" vertical="center"/>
    </xf>
    <xf numFmtId="0" fontId="0" fillId="0" borderId="8" xfId="16" applyFont="1" applyFill="1" applyBorder="1" applyAlignment="1">
      <alignment horizontal="left" vertical="center" wrapText="1"/>
    </xf>
    <xf numFmtId="0" fontId="0" fillId="0" borderId="9" xfId="16" applyFont="1" applyFill="1" applyBorder="1" applyAlignment="1">
      <alignment horizontal="left" vertical="center" wrapText="1"/>
    </xf>
  </cellXfs>
  <cellStyles count="19">
    <cellStyle name="40% - Accent6" xfId="5" builtinId="51" customBuiltin="1"/>
    <cellStyle name="Accent6" xfId="4" builtinId="49" customBuiltin="1"/>
    <cellStyle name="Calculation" xfId="11" builtinId="22" customBuiltin="1"/>
    <cellStyle name="Currency" xfId="12" builtinId="4" customBuiltin="1"/>
    <cellStyle name="Currency [0]" xfId="10" builtinId="7" customBuiltin="1"/>
    <cellStyle name="Date" xfId="15" xr:uid="{00000000-0005-0000-0000-000005000000}"/>
    <cellStyle name="Exchange currency" xfId="17" xr:uid="{00000000-0005-0000-0000-000006000000}"/>
    <cellStyle name="Explanatory Text" xfId="2" builtinId="53" customBuiltin="1"/>
    <cellStyle name="Heading 1" xfId="1" builtinId="16" customBuiltin="1"/>
    <cellStyle name="Heading 2" xfId="8" builtinId="17" customBuiltin="1"/>
    <cellStyle name="Heading 3" xfId="9" builtinId="18" hidden="1" customBuiltin="1"/>
    <cellStyle name="Heading 4" xfId="14" builtinId="19" hidden="1" customBuiltin="1"/>
    <cellStyle name="Input" xfId="6" builtinId="20" customBuiltin="1"/>
    <cellStyle name="Input Box" xfId="16" xr:uid="{00000000-0005-0000-0000-00000D000000}"/>
    <cellStyle name="Normal" xfId="0" builtinId="0" customBuiltin="1"/>
    <cellStyle name="Normal 2" xfId="18" xr:uid="{3B199AF0-74C1-484A-B3DC-A1F16C4FAE7B}"/>
    <cellStyle name="Output" xfId="7" builtinId="21" customBuiltin="1"/>
    <cellStyle name="Title" xfId="13" builtinId="15" customBuiltin="1"/>
    <cellStyle name="Total" xfId="3" builtinId="25" customBuiltin="1"/>
  </cellStyles>
  <dxfs count="3">
    <dxf>
      <font>
        <b/>
        <i val="0"/>
        <color theme="1" tint="0.14993743705557422"/>
      </font>
      <fill>
        <patternFill>
          <bgColor theme="5"/>
        </patternFill>
      </fill>
      <border diagonalUp="0" diagonalDown="0">
        <left/>
        <right/>
        <top style="thin">
          <color theme="0"/>
        </top>
        <bottom/>
        <vertical style="thin">
          <color theme="0"/>
        </vertical>
        <horizontal/>
      </border>
    </dxf>
    <dxf>
      <font>
        <b/>
        <i val="0"/>
        <color theme="0"/>
      </font>
      <fill>
        <patternFill patternType="solid">
          <fgColor theme="6"/>
          <bgColor theme="1" tint="0.24994659260841701"/>
        </patternFill>
      </fill>
      <border>
        <vertical style="thin">
          <color theme="0"/>
        </vertical>
        <horizontal/>
      </border>
    </dxf>
    <dxf>
      <font>
        <b val="0"/>
        <i val="0"/>
        <color theme="1" tint="0.14993743705557422"/>
      </font>
      <border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1" defaultTableStyle="Travel Expense Report" defaultPivotStyle="PivotStyleLight16">
    <tableStyle name="Travel Expense Report" pivot="0" count="3" xr9:uid="{00000000-0011-0000-FFFF-FFFF00000000}">
      <tableStyleElement type="wholeTable" dxfId="2"/>
      <tableStyleElement type="headerRow" dxfId="1"/>
      <tableStyleElement type="totalRow" dxfId="0"/>
    </tableStyle>
  </tableStyles>
  <colors>
    <mruColors>
      <color rgb="FF99CCFF"/>
      <color rgb="FF66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390525</xdr:colOff>
      <xdr:row>0</xdr:row>
      <xdr:rowOff>234950</xdr:rowOff>
    </xdr:from>
    <xdr:to>
      <xdr:col>10</xdr:col>
      <xdr:colOff>343025</xdr:colOff>
      <xdr:row>0</xdr:row>
      <xdr:rowOff>701699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BF278D4-9B9C-360D-130B-B8EBA68FF1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00" y="234950"/>
          <a:ext cx="2429000" cy="466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Travel Expense Report">
      <a:majorFont>
        <a:latin typeface="Calibri"/>
        <a:ea typeface=""/>
        <a:cs typeface=""/>
      </a:majorFont>
      <a:minorFont>
        <a:latin typeface="Calibri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autoPageBreaks="0"/>
  </sheetPr>
  <dimension ref="B1:N66"/>
  <sheetViews>
    <sheetView showGridLines="0" tabSelected="1" zoomScaleNormal="100" workbookViewId="0">
      <selection activeCell="D11" sqref="D11"/>
    </sheetView>
  </sheetViews>
  <sheetFormatPr defaultColWidth="11.5" defaultRowHeight="30" customHeight="1" x14ac:dyDescent="0.35"/>
  <cols>
    <col min="1" max="1" width="1.08203125" customWidth="1"/>
    <col min="2" max="2" width="22.08203125" customWidth="1"/>
    <col min="3" max="3" width="9.25" bestFit="1" customWidth="1"/>
    <col min="4" max="4" width="13.6640625" customWidth="1"/>
    <col min="5" max="5" width="11.6640625" customWidth="1"/>
    <col min="6" max="6" width="10.08203125" bestFit="1" customWidth="1"/>
    <col min="7" max="7" width="11.75" bestFit="1" customWidth="1"/>
    <col min="8" max="9" width="9.25" bestFit="1" customWidth="1"/>
    <col min="10" max="10" width="23.25" bestFit="1" customWidth="1"/>
    <col min="11" max="11" width="8.33203125" customWidth="1"/>
    <col min="12" max="12" width="15" customWidth="1"/>
    <col min="13" max="13" width="11.58203125" customWidth="1"/>
    <col min="14" max="14" width="16.5" customWidth="1"/>
    <col min="15" max="15" width="2.58203125" customWidth="1"/>
  </cols>
  <sheetData>
    <row r="1" spans="2:14" ht="75" customHeight="1" x14ac:dyDescent="0.35">
      <c r="B1" s="47" t="s">
        <v>359</v>
      </c>
      <c r="C1" s="47"/>
      <c r="D1" s="47"/>
      <c r="E1" s="47"/>
      <c r="F1" s="47"/>
      <c r="G1" s="47"/>
      <c r="H1" s="47"/>
      <c r="I1" s="47"/>
      <c r="J1" s="47"/>
      <c r="K1" s="47"/>
      <c r="L1" s="21"/>
      <c r="M1" s="21"/>
      <c r="N1" s="21"/>
    </row>
    <row r="2" spans="2:14" ht="15" customHeight="1" x14ac:dyDescent="0.35">
      <c r="B2" s="1"/>
    </row>
    <row r="3" spans="2:14" ht="30" customHeight="1" x14ac:dyDescent="0.35">
      <c r="B3" s="9" t="s">
        <v>0</v>
      </c>
      <c r="C3" s="52"/>
      <c r="D3" s="53"/>
      <c r="E3" s="54"/>
      <c r="F3" s="55" t="s">
        <v>6</v>
      </c>
      <c r="G3" s="56"/>
      <c r="H3" s="58" t="s">
        <v>7</v>
      </c>
      <c r="I3" s="59"/>
      <c r="J3" s="9" t="s">
        <v>362</v>
      </c>
      <c r="K3" s="22">
        <f>B10+D10</f>
        <v>0</v>
      </c>
      <c r="L3" s="11"/>
      <c r="M3" s="1"/>
      <c r="N3" s="1"/>
    </row>
    <row r="4" spans="2:14" ht="8.15" customHeight="1" x14ac:dyDescent="0.35">
      <c r="B4" s="30"/>
      <c r="F4" s="29"/>
      <c r="G4" s="30"/>
      <c r="H4" s="1"/>
      <c r="I4" s="1"/>
      <c r="K4" s="1"/>
      <c r="L4" s="1"/>
    </row>
    <row r="5" spans="2:14" ht="30" customHeight="1" x14ac:dyDescent="0.35">
      <c r="B5" s="9" t="s">
        <v>5</v>
      </c>
      <c r="C5" s="52"/>
      <c r="D5" s="53"/>
      <c r="E5" s="54"/>
      <c r="F5" s="55" t="s">
        <v>4</v>
      </c>
      <c r="G5" s="57"/>
      <c r="H5" s="44">
        <f ca="1">TODAY()</f>
        <v>45660</v>
      </c>
      <c r="I5" s="45"/>
      <c r="J5" s="51"/>
      <c r="K5" s="51"/>
      <c r="L5" s="51"/>
      <c r="M5" s="10"/>
      <c r="N5" s="1"/>
    </row>
    <row r="6" spans="2:14" ht="8.15" customHeight="1" x14ac:dyDescent="0.35">
      <c r="B6" s="1"/>
      <c r="C6" s="1"/>
      <c r="D6" s="1"/>
      <c r="E6" s="1"/>
      <c r="F6" s="1"/>
      <c r="L6" s="1"/>
    </row>
    <row r="7" spans="2:14" ht="15" customHeight="1" x14ac:dyDescent="0.35">
      <c r="B7" s="1"/>
      <c r="C7" s="1"/>
      <c r="F7" s="1"/>
      <c r="G7" s="1"/>
      <c r="H7" s="1"/>
    </row>
    <row r="8" spans="2:14" ht="15" customHeight="1" x14ac:dyDescent="0.35">
      <c r="B8" s="48" t="s">
        <v>742</v>
      </c>
      <c r="C8" s="49"/>
      <c r="D8" s="50"/>
      <c r="E8" s="1"/>
      <c r="F8" s="1"/>
      <c r="G8" s="1"/>
    </row>
    <row r="9" spans="2:14" s="2" customFormat="1" ht="30" customHeight="1" thickBot="1" x14ac:dyDescent="0.4">
      <c r="B9" s="23" t="s">
        <v>360</v>
      </c>
      <c r="C9" s="24" t="s">
        <v>3</v>
      </c>
      <c r="D9" s="25" t="s">
        <v>363</v>
      </c>
    </row>
    <row r="10" spans="2:14" s="2" customFormat="1" ht="30" customHeight="1" thickTop="1" x14ac:dyDescent="0.35">
      <c r="B10" s="26">
        <f>SUM(H14:H66)</f>
        <v>0</v>
      </c>
      <c r="C10" s="27"/>
      <c r="D10" s="28">
        <f>C10*0.7</f>
        <v>0</v>
      </c>
    </row>
    <row r="11" spans="2:14" s="2" customFormat="1" ht="15" customHeight="1" x14ac:dyDescent="0.35">
      <c r="B11" s="12"/>
      <c r="C11" s="13"/>
      <c r="D11" s="14"/>
      <c r="E11" s="15"/>
    </row>
    <row r="12" spans="2:14" s="2" customFormat="1" ht="30" customHeight="1" x14ac:dyDescent="0.35">
      <c r="B12" s="46" t="s">
        <v>361</v>
      </c>
      <c r="C12" s="46"/>
      <c r="D12" s="46"/>
      <c r="E12" s="46"/>
      <c r="F12" s="46"/>
      <c r="G12" s="46"/>
      <c r="H12" s="46"/>
    </row>
    <row r="13" spans="2:14" ht="30" customHeight="1" x14ac:dyDescent="0.35">
      <c r="B13" s="16" t="s">
        <v>345</v>
      </c>
      <c r="C13" s="16" t="s">
        <v>1</v>
      </c>
      <c r="D13" s="16" t="s">
        <v>346</v>
      </c>
      <c r="E13" s="16" t="s">
        <v>683</v>
      </c>
      <c r="F13" s="16" t="s">
        <v>684</v>
      </c>
      <c r="G13" s="16" t="s">
        <v>685</v>
      </c>
      <c r="H13" s="16" t="s">
        <v>2</v>
      </c>
    </row>
    <row r="14" spans="2:14" ht="30" customHeight="1" x14ac:dyDescent="0.35">
      <c r="B14" s="17"/>
      <c r="C14" s="18"/>
      <c r="D14" s="20" t="str">
        <f>IFERROR(VLOOKUP(B14,'USA GSA Per Diem Key'!A2:D668,4,0),"$0")</f>
        <v>$0</v>
      </c>
      <c r="E14" s="19">
        <f>D14/4</f>
        <v>0</v>
      </c>
      <c r="F14" s="19">
        <f>D14/4</f>
        <v>0</v>
      </c>
      <c r="G14" s="19">
        <f>D14/2</f>
        <v>0</v>
      </c>
      <c r="H14" s="19">
        <f t="shared" ref="H14:H15" si="0">IFERROR(SUM(E14:G14),0)</f>
        <v>0</v>
      </c>
    </row>
    <row r="15" spans="2:14" ht="30" customHeight="1" x14ac:dyDescent="0.35">
      <c r="B15" s="17"/>
      <c r="C15" s="18"/>
      <c r="D15" s="20" t="str">
        <f>IFERROR(VLOOKUP(B15,'USA GSA Per Diem Key'!A3:D669,4,0),"$0")</f>
        <v>$0</v>
      </c>
      <c r="E15" s="19">
        <f t="shared" ref="E15:E66" si="1">D15/4</f>
        <v>0</v>
      </c>
      <c r="F15" s="19">
        <f t="shared" ref="F15:F66" si="2">D15/4</f>
        <v>0</v>
      </c>
      <c r="G15" s="19">
        <f t="shared" ref="G15:G66" si="3">D15/2</f>
        <v>0</v>
      </c>
      <c r="H15" s="19">
        <f t="shared" si="0"/>
        <v>0</v>
      </c>
      <c r="I15" s="8"/>
    </row>
    <row r="16" spans="2:14" ht="30" customHeight="1" x14ac:dyDescent="0.35">
      <c r="B16" s="17"/>
      <c r="C16" s="18"/>
      <c r="D16" s="20" t="str">
        <f>IFERROR(VLOOKUP(B16,'USA GSA Per Diem Key'!A4:D670,4,0),"$0")</f>
        <v>$0</v>
      </c>
      <c r="E16" s="19">
        <f t="shared" si="1"/>
        <v>0</v>
      </c>
      <c r="F16" s="19">
        <f t="shared" si="2"/>
        <v>0</v>
      </c>
      <c r="G16" s="19">
        <f t="shared" si="3"/>
        <v>0</v>
      </c>
      <c r="H16" s="19">
        <f>IFERROR(SUM(E16:G16),0)</f>
        <v>0</v>
      </c>
    </row>
    <row r="17" spans="2:8" ht="30" customHeight="1" x14ac:dyDescent="0.35">
      <c r="B17" s="17"/>
      <c r="C17" s="18"/>
      <c r="D17" s="20" t="str">
        <f>IFERROR(VLOOKUP(B17,'USA GSA Per Diem Key'!A5:D671,4,0),"$0")</f>
        <v>$0</v>
      </c>
      <c r="E17" s="19">
        <f t="shared" si="1"/>
        <v>0</v>
      </c>
      <c r="F17" s="19">
        <f t="shared" si="2"/>
        <v>0</v>
      </c>
      <c r="G17" s="19">
        <f t="shared" si="3"/>
        <v>0</v>
      </c>
      <c r="H17" s="19">
        <f t="shared" ref="H17:H66" si="4">IFERROR(SUM(E17:G17),0)</f>
        <v>0</v>
      </c>
    </row>
    <row r="18" spans="2:8" ht="30" customHeight="1" x14ac:dyDescent="0.35">
      <c r="B18" s="17"/>
      <c r="C18" s="18"/>
      <c r="D18" s="20" t="str">
        <f>IFERROR(VLOOKUP(B18,'USA GSA Per Diem Key'!A6:D672,4,0),"$0")</f>
        <v>$0</v>
      </c>
      <c r="E18" s="19">
        <f t="shared" si="1"/>
        <v>0</v>
      </c>
      <c r="F18" s="19">
        <f t="shared" si="2"/>
        <v>0</v>
      </c>
      <c r="G18" s="19">
        <f t="shared" si="3"/>
        <v>0</v>
      </c>
      <c r="H18" s="19">
        <f t="shared" si="4"/>
        <v>0</v>
      </c>
    </row>
    <row r="19" spans="2:8" ht="30" customHeight="1" x14ac:dyDescent="0.35">
      <c r="B19" s="17"/>
      <c r="C19" s="18"/>
      <c r="D19" s="20" t="str">
        <f>IFERROR(VLOOKUP(B19,'USA GSA Per Diem Key'!A7:D673,4,0),"$0")</f>
        <v>$0</v>
      </c>
      <c r="E19" s="19">
        <f t="shared" si="1"/>
        <v>0</v>
      </c>
      <c r="F19" s="19">
        <f t="shared" si="2"/>
        <v>0</v>
      </c>
      <c r="G19" s="19">
        <f t="shared" si="3"/>
        <v>0</v>
      </c>
      <c r="H19" s="19">
        <f t="shared" si="4"/>
        <v>0</v>
      </c>
    </row>
    <row r="20" spans="2:8" ht="30" customHeight="1" x14ac:dyDescent="0.35">
      <c r="B20" s="17"/>
      <c r="C20" s="18"/>
      <c r="D20" s="20" t="str">
        <f>IFERROR(VLOOKUP(B20,'USA GSA Per Diem Key'!A8:D674,4,0),"$0")</f>
        <v>$0</v>
      </c>
      <c r="E20" s="19">
        <f t="shared" si="1"/>
        <v>0</v>
      </c>
      <c r="F20" s="19">
        <f t="shared" si="2"/>
        <v>0</v>
      </c>
      <c r="G20" s="19">
        <f t="shared" si="3"/>
        <v>0</v>
      </c>
      <c r="H20" s="19">
        <f t="shared" si="4"/>
        <v>0</v>
      </c>
    </row>
    <row r="21" spans="2:8" ht="30" customHeight="1" x14ac:dyDescent="0.35">
      <c r="B21" s="17"/>
      <c r="C21" s="18"/>
      <c r="D21" s="20" t="str">
        <f>IFERROR(VLOOKUP(B21,'USA GSA Per Diem Key'!A9:D675,4,0),"$0")</f>
        <v>$0</v>
      </c>
      <c r="E21" s="19">
        <f t="shared" si="1"/>
        <v>0</v>
      </c>
      <c r="F21" s="19">
        <f t="shared" si="2"/>
        <v>0</v>
      </c>
      <c r="G21" s="19">
        <f t="shared" si="3"/>
        <v>0</v>
      </c>
      <c r="H21" s="19">
        <f t="shared" si="4"/>
        <v>0</v>
      </c>
    </row>
    <row r="22" spans="2:8" ht="30" customHeight="1" x14ac:dyDescent="0.35">
      <c r="B22" s="17"/>
      <c r="C22" s="18"/>
      <c r="D22" s="20" t="str">
        <f>IFERROR(VLOOKUP(B22,'USA GSA Per Diem Key'!A10:D676,4,0),"$0")</f>
        <v>$0</v>
      </c>
      <c r="E22" s="19">
        <f t="shared" si="1"/>
        <v>0</v>
      </c>
      <c r="F22" s="19">
        <f t="shared" si="2"/>
        <v>0</v>
      </c>
      <c r="G22" s="19">
        <f t="shared" si="3"/>
        <v>0</v>
      </c>
      <c r="H22" s="19">
        <f t="shared" si="4"/>
        <v>0</v>
      </c>
    </row>
    <row r="23" spans="2:8" ht="30" customHeight="1" x14ac:dyDescent="0.35">
      <c r="B23" s="17"/>
      <c r="C23" s="18"/>
      <c r="D23" s="20" t="str">
        <f>IFERROR(VLOOKUP(B23,'USA GSA Per Diem Key'!A11:D677,4,0),"$0")</f>
        <v>$0</v>
      </c>
      <c r="E23" s="19">
        <f t="shared" si="1"/>
        <v>0</v>
      </c>
      <c r="F23" s="19">
        <f t="shared" si="2"/>
        <v>0</v>
      </c>
      <c r="G23" s="19">
        <f t="shared" si="3"/>
        <v>0</v>
      </c>
      <c r="H23" s="19">
        <f t="shared" si="4"/>
        <v>0</v>
      </c>
    </row>
    <row r="24" spans="2:8" ht="30" customHeight="1" x14ac:dyDescent="0.35">
      <c r="B24" s="17"/>
      <c r="C24" s="18"/>
      <c r="D24" s="20" t="str">
        <f>IFERROR(VLOOKUP(B24,'USA GSA Per Diem Key'!A12:D678,4,0),"$0")</f>
        <v>$0</v>
      </c>
      <c r="E24" s="19">
        <f t="shared" si="1"/>
        <v>0</v>
      </c>
      <c r="F24" s="19">
        <f t="shared" si="2"/>
        <v>0</v>
      </c>
      <c r="G24" s="19">
        <f t="shared" si="3"/>
        <v>0</v>
      </c>
      <c r="H24" s="19">
        <f t="shared" si="4"/>
        <v>0</v>
      </c>
    </row>
    <row r="25" spans="2:8" ht="30" customHeight="1" x14ac:dyDescent="0.35">
      <c r="B25" s="17"/>
      <c r="C25" s="18"/>
      <c r="D25" s="20" t="str">
        <f>IFERROR(VLOOKUP(B25,'USA GSA Per Diem Key'!A13:D679,4,0),"$0")</f>
        <v>$0</v>
      </c>
      <c r="E25" s="19">
        <f t="shared" si="1"/>
        <v>0</v>
      </c>
      <c r="F25" s="19">
        <f t="shared" si="2"/>
        <v>0</v>
      </c>
      <c r="G25" s="19">
        <f t="shared" si="3"/>
        <v>0</v>
      </c>
      <c r="H25" s="19">
        <f t="shared" si="4"/>
        <v>0</v>
      </c>
    </row>
    <row r="26" spans="2:8" ht="30" customHeight="1" x14ac:dyDescent="0.35">
      <c r="B26" s="17"/>
      <c r="C26" s="18"/>
      <c r="D26" s="20" t="str">
        <f>IFERROR(VLOOKUP(B26,'USA GSA Per Diem Key'!A14:D680,4,0),"$0")</f>
        <v>$0</v>
      </c>
      <c r="E26" s="19">
        <f t="shared" si="1"/>
        <v>0</v>
      </c>
      <c r="F26" s="19">
        <f t="shared" si="2"/>
        <v>0</v>
      </c>
      <c r="G26" s="19">
        <f t="shared" si="3"/>
        <v>0</v>
      </c>
      <c r="H26" s="19">
        <f t="shared" si="4"/>
        <v>0</v>
      </c>
    </row>
    <row r="27" spans="2:8" ht="30" customHeight="1" x14ac:dyDescent="0.35">
      <c r="B27" s="17"/>
      <c r="C27" s="18"/>
      <c r="D27" s="20" t="str">
        <f>IFERROR(VLOOKUP(B27,'USA GSA Per Diem Key'!A15:D681,4,0),"$0")</f>
        <v>$0</v>
      </c>
      <c r="E27" s="19">
        <f t="shared" si="1"/>
        <v>0</v>
      </c>
      <c r="F27" s="19">
        <f t="shared" si="2"/>
        <v>0</v>
      </c>
      <c r="G27" s="19">
        <f t="shared" si="3"/>
        <v>0</v>
      </c>
      <c r="H27" s="19">
        <f t="shared" si="4"/>
        <v>0</v>
      </c>
    </row>
    <row r="28" spans="2:8" ht="30" customHeight="1" x14ac:dyDescent="0.35">
      <c r="B28" s="17"/>
      <c r="C28" s="18"/>
      <c r="D28" s="20" t="str">
        <f>IFERROR(VLOOKUP(B28,'USA GSA Per Diem Key'!A16:D682,4,0),"$0")</f>
        <v>$0</v>
      </c>
      <c r="E28" s="19">
        <f t="shared" si="1"/>
        <v>0</v>
      </c>
      <c r="F28" s="19">
        <f t="shared" si="2"/>
        <v>0</v>
      </c>
      <c r="G28" s="19">
        <f t="shared" si="3"/>
        <v>0</v>
      </c>
      <c r="H28" s="19">
        <f t="shared" si="4"/>
        <v>0</v>
      </c>
    </row>
    <row r="29" spans="2:8" ht="30" customHeight="1" x14ac:dyDescent="0.35">
      <c r="B29" s="17"/>
      <c r="C29" s="18"/>
      <c r="D29" s="20" t="str">
        <f>IFERROR(VLOOKUP(B29,'USA GSA Per Diem Key'!A17:D683,4,0),"$0")</f>
        <v>$0</v>
      </c>
      <c r="E29" s="19">
        <f t="shared" si="1"/>
        <v>0</v>
      </c>
      <c r="F29" s="19">
        <f t="shared" si="2"/>
        <v>0</v>
      </c>
      <c r="G29" s="19">
        <f t="shared" si="3"/>
        <v>0</v>
      </c>
      <c r="H29" s="19">
        <f t="shared" si="4"/>
        <v>0</v>
      </c>
    </row>
    <row r="30" spans="2:8" ht="30" customHeight="1" x14ac:dyDescent="0.35">
      <c r="B30" s="17"/>
      <c r="C30" s="18"/>
      <c r="D30" s="20" t="str">
        <f>IFERROR(VLOOKUP(B30,'USA GSA Per Diem Key'!A18:D684,4,0),"$0")</f>
        <v>$0</v>
      </c>
      <c r="E30" s="19">
        <f t="shared" si="1"/>
        <v>0</v>
      </c>
      <c r="F30" s="19">
        <f t="shared" si="2"/>
        <v>0</v>
      </c>
      <c r="G30" s="19">
        <f t="shared" si="3"/>
        <v>0</v>
      </c>
      <c r="H30" s="19">
        <f t="shared" si="4"/>
        <v>0</v>
      </c>
    </row>
    <row r="31" spans="2:8" ht="30" customHeight="1" x14ac:dyDescent="0.35">
      <c r="B31" s="17"/>
      <c r="C31" s="18"/>
      <c r="D31" s="20" t="str">
        <f>IFERROR(VLOOKUP(B31,'USA GSA Per Diem Key'!A19:D685,4,0),"$0")</f>
        <v>$0</v>
      </c>
      <c r="E31" s="19">
        <f t="shared" si="1"/>
        <v>0</v>
      </c>
      <c r="F31" s="19">
        <f t="shared" si="2"/>
        <v>0</v>
      </c>
      <c r="G31" s="19">
        <f t="shared" si="3"/>
        <v>0</v>
      </c>
      <c r="H31" s="19">
        <f t="shared" si="4"/>
        <v>0</v>
      </c>
    </row>
    <row r="32" spans="2:8" ht="30" customHeight="1" x14ac:dyDescent="0.35">
      <c r="B32" s="17"/>
      <c r="C32" s="18"/>
      <c r="D32" s="20" t="str">
        <f>IFERROR(VLOOKUP(B32,'USA GSA Per Diem Key'!A20:D686,4,0),"$0")</f>
        <v>$0</v>
      </c>
      <c r="E32" s="19">
        <f t="shared" si="1"/>
        <v>0</v>
      </c>
      <c r="F32" s="19">
        <f t="shared" si="2"/>
        <v>0</v>
      </c>
      <c r="G32" s="19">
        <f t="shared" si="3"/>
        <v>0</v>
      </c>
      <c r="H32" s="19">
        <f t="shared" si="4"/>
        <v>0</v>
      </c>
    </row>
    <row r="33" spans="2:8" ht="30" customHeight="1" x14ac:dyDescent="0.35">
      <c r="B33" s="17"/>
      <c r="C33" s="18"/>
      <c r="D33" s="20" t="str">
        <f>IFERROR(VLOOKUP(B33,'USA GSA Per Diem Key'!A21:D687,4,0),"$0")</f>
        <v>$0</v>
      </c>
      <c r="E33" s="19">
        <f t="shared" si="1"/>
        <v>0</v>
      </c>
      <c r="F33" s="19">
        <f t="shared" si="2"/>
        <v>0</v>
      </c>
      <c r="G33" s="19">
        <f t="shared" si="3"/>
        <v>0</v>
      </c>
      <c r="H33" s="19">
        <f t="shared" si="4"/>
        <v>0</v>
      </c>
    </row>
    <row r="34" spans="2:8" ht="30" customHeight="1" x14ac:dyDescent="0.35">
      <c r="B34" s="17"/>
      <c r="C34" s="18"/>
      <c r="D34" s="20" t="str">
        <f>IFERROR(VLOOKUP(B34,'USA GSA Per Diem Key'!A22:D688,4,0),"$0")</f>
        <v>$0</v>
      </c>
      <c r="E34" s="19">
        <f t="shared" si="1"/>
        <v>0</v>
      </c>
      <c r="F34" s="19">
        <f t="shared" si="2"/>
        <v>0</v>
      </c>
      <c r="G34" s="19">
        <f t="shared" si="3"/>
        <v>0</v>
      </c>
      <c r="H34" s="19">
        <f t="shared" si="4"/>
        <v>0</v>
      </c>
    </row>
    <row r="35" spans="2:8" ht="30" customHeight="1" x14ac:dyDescent="0.35">
      <c r="B35" s="17"/>
      <c r="C35" s="18"/>
      <c r="D35" s="20" t="str">
        <f>IFERROR(VLOOKUP(B35,'USA GSA Per Diem Key'!A23:D689,4,0),"$0")</f>
        <v>$0</v>
      </c>
      <c r="E35" s="19">
        <f t="shared" si="1"/>
        <v>0</v>
      </c>
      <c r="F35" s="19">
        <f t="shared" si="2"/>
        <v>0</v>
      </c>
      <c r="G35" s="19">
        <f t="shared" si="3"/>
        <v>0</v>
      </c>
      <c r="H35" s="19">
        <f t="shared" si="4"/>
        <v>0</v>
      </c>
    </row>
    <row r="36" spans="2:8" ht="30" customHeight="1" x14ac:dyDescent="0.35">
      <c r="B36" s="17"/>
      <c r="C36" s="18"/>
      <c r="D36" s="20" t="str">
        <f>IFERROR(VLOOKUP(B36,'USA GSA Per Diem Key'!A24:D690,4,0),"$0")</f>
        <v>$0</v>
      </c>
      <c r="E36" s="19">
        <f t="shared" si="1"/>
        <v>0</v>
      </c>
      <c r="F36" s="19">
        <f t="shared" si="2"/>
        <v>0</v>
      </c>
      <c r="G36" s="19">
        <f t="shared" si="3"/>
        <v>0</v>
      </c>
      <c r="H36" s="19">
        <f t="shared" si="4"/>
        <v>0</v>
      </c>
    </row>
    <row r="37" spans="2:8" ht="30" customHeight="1" x14ac:dyDescent="0.35">
      <c r="B37" s="17"/>
      <c r="C37" s="18"/>
      <c r="D37" s="20" t="str">
        <f>IFERROR(VLOOKUP(B37,'USA GSA Per Diem Key'!A25:D691,4,0),"$0")</f>
        <v>$0</v>
      </c>
      <c r="E37" s="19">
        <f t="shared" si="1"/>
        <v>0</v>
      </c>
      <c r="F37" s="19">
        <f t="shared" si="2"/>
        <v>0</v>
      </c>
      <c r="G37" s="19">
        <f t="shared" si="3"/>
        <v>0</v>
      </c>
      <c r="H37" s="19">
        <f t="shared" si="4"/>
        <v>0</v>
      </c>
    </row>
    <row r="38" spans="2:8" ht="30" customHeight="1" x14ac:dyDescent="0.35">
      <c r="B38" s="17"/>
      <c r="C38" s="18"/>
      <c r="D38" s="20" t="str">
        <f>IFERROR(VLOOKUP(B38,'USA GSA Per Diem Key'!A26:D692,4,0),"$0")</f>
        <v>$0</v>
      </c>
      <c r="E38" s="19">
        <f t="shared" si="1"/>
        <v>0</v>
      </c>
      <c r="F38" s="19">
        <f t="shared" si="2"/>
        <v>0</v>
      </c>
      <c r="G38" s="19">
        <f t="shared" si="3"/>
        <v>0</v>
      </c>
      <c r="H38" s="19">
        <f t="shared" si="4"/>
        <v>0</v>
      </c>
    </row>
    <row r="39" spans="2:8" ht="30" customHeight="1" x14ac:dyDescent="0.35">
      <c r="B39" s="17"/>
      <c r="C39" s="18"/>
      <c r="D39" s="20" t="str">
        <f>IFERROR(VLOOKUP(B39,'USA GSA Per Diem Key'!A27:D693,4,0),"$0")</f>
        <v>$0</v>
      </c>
      <c r="E39" s="19">
        <f t="shared" si="1"/>
        <v>0</v>
      </c>
      <c r="F39" s="19">
        <f t="shared" si="2"/>
        <v>0</v>
      </c>
      <c r="G39" s="19">
        <f t="shared" si="3"/>
        <v>0</v>
      </c>
      <c r="H39" s="19">
        <f t="shared" si="4"/>
        <v>0</v>
      </c>
    </row>
    <row r="40" spans="2:8" ht="30" customHeight="1" x14ac:dyDescent="0.35">
      <c r="B40" s="17"/>
      <c r="C40" s="18"/>
      <c r="D40" s="20" t="str">
        <f>IFERROR(VLOOKUP(B40,'USA GSA Per Diem Key'!A28:D694,4,0),"$0")</f>
        <v>$0</v>
      </c>
      <c r="E40" s="19">
        <f t="shared" si="1"/>
        <v>0</v>
      </c>
      <c r="F40" s="19">
        <f t="shared" si="2"/>
        <v>0</v>
      </c>
      <c r="G40" s="19">
        <f t="shared" si="3"/>
        <v>0</v>
      </c>
      <c r="H40" s="19">
        <f t="shared" si="4"/>
        <v>0</v>
      </c>
    </row>
    <row r="41" spans="2:8" ht="30" customHeight="1" x14ac:dyDescent="0.35">
      <c r="B41" s="17"/>
      <c r="C41" s="18"/>
      <c r="D41" s="20" t="str">
        <f>IFERROR(VLOOKUP(B41,'USA GSA Per Diem Key'!A29:D695,4,0),"$0")</f>
        <v>$0</v>
      </c>
      <c r="E41" s="19">
        <f t="shared" si="1"/>
        <v>0</v>
      </c>
      <c r="F41" s="19">
        <f t="shared" si="2"/>
        <v>0</v>
      </c>
      <c r="G41" s="19">
        <f t="shared" si="3"/>
        <v>0</v>
      </c>
      <c r="H41" s="19">
        <f t="shared" si="4"/>
        <v>0</v>
      </c>
    </row>
    <row r="42" spans="2:8" ht="30" customHeight="1" x14ac:dyDescent="0.35">
      <c r="B42" s="17"/>
      <c r="C42" s="18"/>
      <c r="D42" s="20" t="str">
        <f>IFERROR(VLOOKUP(B42,'USA GSA Per Diem Key'!A30:D696,4,0),"$0")</f>
        <v>$0</v>
      </c>
      <c r="E42" s="19">
        <f t="shared" si="1"/>
        <v>0</v>
      </c>
      <c r="F42" s="19">
        <f t="shared" si="2"/>
        <v>0</v>
      </c>
      <c r="G42" s="19">
        <f t="shared" si="3"/>
        <v>0</v>
      </c>
      <c r="H42" s="19">
        <f t="shared" si="4"/>
        <v>0</v>
      </c>
    </row>
    <row r="43" spans="2:8" ht="30" customHeight="1" x14ac:dyDescent="0.35">
      <c r="B43" s="17"/>
      <c r="C43" s="18"/>
      <c r="D43" s="20" t="str">
        <f>IFERROR(VLOOKUP(B43,'USA GSA Per Diem Key'!A31:D697,4,0),"$0")</f>
        <v>$0</v>
      </c>
      <c r="E43" s="19">
        <f t="shared" si="1"/>
        <v>0</v>
      </c>
      <c r="F43" s="19">
        <f t="shared" si="2"/>
        <v>0</v>
      </c>
      <c r="G43" s="19">
        <f t="shared" si="3"/>
        <v>0</v>
      </c>
      <c r="H43" s="19">
        <f t="shared" si="4"/>
        <v>0</v>
      </c>
    </row>
    <row r="44" spans="2:8" ht="30" customHeight="1" x14ac:dyDescent="0.35">
      <c r="B44" s="17"/>
      <c r="C44" s="18"/>
      <c r="D44" s="20" t="str">
        <f>IFERROR(VLOOKUP(B44,'USA GSA Per Diem Key'!A32:D698,4,0),"$0")</f>
        <v>$0</v>
      </c>
      <c r="E44" s="19">
        <f t="shared" si="1"/>
        <v>0</v>
      </c>
      <c r="F44" s="19">
        <f t="shared" si="2"/>
        <v>0</v>
      </c>
      <c r="G44" s="19">
        <f t="shared" si="3"/>
        <v>0</v>
      </c>
      <c r="H44" s="19">
        <f t="shared" si="4"/>
        <v>0</v>
      </c>
    </row>
    <row r="45" spans="2:8" ht="30" customHeight="1" x14ac:dyDescent="0.35">
      <c r="B45" s="17"/>
      <c r="C45" s="18"/>
      <c r="D45" s="20" t="str">
        <f>IFERROR(VLOOKUP(B45,'USA GSA Per Diem Key'!A33:D699,4,0),"$0")</f>
        <v>$0</v>
      </c>
      <c r="E45" s="19">
        <f t="shared" si="1"/>
        <v>0</v>
      </c>
      <c r="F45" s="19">
        <f t="shared" si="2"/>
        <v>0</v>
      </c>
      <c r="G45" s="19">
        <f t="shared" si="3"/>
        <v>0</v>
      </c>
      <c r="H45" s="19">
        <f t="shared" si="4"/>
        <v>0</v>
      </c>
    </row>
    <row r="46" spans="2:8" ht="30" customHeight="1" x14ac:dyDescent="0.35">
      <c r="B46" s="17"/>
      <c r="C46" s="18"/>
      <c r="D46" s="20" t="str">
        <f>IFERROR(VLOOKUP(B46,'USA GSA Per Diem Key'!A34:D700,4,0),"$0")</f>
        <v>$0</v>
      </c>
      <c r="E46" s="19">
        <f t="shared" si="1"/>
        <v>0</v>
      </c>
      <c r="F46" s="19">
        <f t="shared" si="2"/>
        <v>0</v>
      </c>
      <c r="G46" s="19">
        <f t="shared" si="3"/>
        <v>0</v>
      </c>
      <c r="H46" s="19">
        <f t="shared" si="4"/>
        <v>0</v>
      </c>
    </row>
    <row r="47" spans="2:8" ht="30" customHeight="1" x14ac:dyDescent="0.35">
      <c r="B47" s="17"/>
      <c r="C47" s="18"/>
      <c r="D47" s="20" t="str">
        <f>IFERROR(VLOOKUP(B47,'USA GSA Per Diem Key'!A35:D701,4,0),"$0")</f>
        <v>$0</v>
      </c>
      <c r="E47" s="19">
        <f t="shared" si="1"/>
        <v>0</v>
      </c>
      <c r="F47" s="19">
        <f t="shared" si="2"/>
        <v>0</v>
      </c>
      <c r="G47" s="19">
        <f t="shared" si="3"/>
        <v>0</v>
      </c>
      <c r="H47" s="19">
        <f t="shared" si="4"/>
        <v>0</v>
      </c>
    </row>
    <row r="48" spans="2:8" ht="30" customHeight="1" x14ac:dyDescent="0.35">
      <c r="B48" s="17"/>
      <c r="C48" s="18"/>
      <c r="D48" s="20" t="str">
        <f>IFERROR(VLOOKUP(B48,'USA GSA Per Diem Key'!A36:D702,4,0),"$0")</f>
        <v>$0</v>
      </c>
      <c r="E48" s="19">
        <f t="shared" si="1"/>
        <v>0</v>
      </c>
      <c r="F48" s="19">
        <f t="shared" si="2"/>
        <v>0</v>
      </c>
      <c r="G48" s="19">
        <f t="shared" si="3"/>
        <v>0</v>
      </c>
      <c r="H48" s="19">
        <f t="shared" si="4"/>
        <v>0</v>
      </c>
    </row>
    <row r="49" spans="2:8" ht="30" customHeight="1" x14ac:dyDescent="0.35">
      <c r="B49" s="17"/>
      <c r="C49" s="18"/>
      <c r="D49" s="20" t="str">
        <f>IFERROR(VLOOKUP(B49,'USA GSA Per Diem Key'!A37:D703,4,0),"$0")</f>
        <v>$0</v>
      </c>
      <c r="E49" s="19">
        <f t="shared" si="1"/>
        <v>0</v>
      </c>
      <c r="F49" s="19">
        <f t="shared" si="2"/>
        <v>0</v>
      </c>
      <c r="G49" s="19">
        <f t="shared" si="3"/>
        <v>0</v>
      </c>
      <c r="H49" s="19">
        <f t="shared" si="4"/>
        <v>0</v>
      </c>
    </row>
    <row r="50" spans="2:8" ht="30" customHeight="1" x14ac:dyDescent="0.35">
      <c r="B50" s="17"/>
      <c r="C50" s="18"/>
      <c r="D50" s="20" t="str">
        <f>IFERROR(VLOOKUP(B50,'USA GSA Per Diem Key'!A38:D704,4,0),"$0")</f>
        <v>$0</v>
      </c>
      <c r="E50" s="19">
        <f t="shared" si="1"/>
        <v>0</v>
      </c>
      <c r="F50" s="19">
        <f t="shared" si="2"/>
        <v>0</v>
      </c>
      <c r="G50" s="19">
        <f t="shared" si="3"/>
        <v>0</v>
      </c>
      <c r="H50" s="19">
        <f t="shared" si="4"/>
        <v>0</v>
      </c>
    </row>
    <row r="51" spans="2:8" ht="30" customHeight="1" x14ac:dyDescent="0.35">
      <c r="B51" s="17"/>
      <c r="C51" s="18"/>
      <c r="D51" s="20" t="str">
        <f>IFERROR(VLOOKUP(B51,'USA GSA Per Diem Key'!A39:D705,4,0),"$0")</f>
        <v>$0</v>
      </c>
      <c r="E51" s="19">
        <f t="shared" si="1"/>
        <v>0</v>
      </c>
      <c r="F51" s="19">
        <f t="shared" si="2"/>
        <v>0</v>
      </c>
      <c r="G51" s="19">
        <f t="shared" si="3"/>
        <v>0</v>
      </c>
      <c r="H51" s="19">
        <f t="shared" si="4"/>
        <v>0</v>
      </c>
    </row>
    <row r="52" spans="2:8" ht="30" customHeight="1" x14ac:dyDescent="0.35">
      <c r="B52" s="17"/>
      <c r="C52" s="18"/>
      <c r="D52" s="20" t="str">
        <f>IFERROR(VLOOKUP(B52,'USA GSA Per Diem Key'!A40:D706,4,0),"$0")</f>
        <v>$0</v>
      </c>
      <c r="E52" s="19">
        <f t="shared" si="1"/>
        <v>0</v>
      </c>
      <c r="F52" s="19">
        <f t="shared" si="2"/>
        <v>0</v>
      </c>
      <c r="G52" s="19">
        <f t="shared" si="3"/>
        <v>0</v>
      </c>
      <c r="H52" s="19">
        <f t="shared" si="4"/>
        <v>0</v>
      </c>
    </row>
    <row r="53" spans="2:8" ht="30" customHeight="1" x14ac:dyDescent="0.35">
      <c r="B53" s="17"/>
      <c r="C53" s="18"/>
      <c r="D53" s="20" t="str">
        <f>IFERROR(VLOOKUP(B53,'USA GSA Per Diem Key'!A41:D707,4,0),"$0")</f>
        <v>$0</v>
      </c>
      <c r="E53" s="19">
        <f t="shared" si="1"/>
        <v>0</v>
      </c>
      <c r="F53" s="19">
        <f t="shared" si="2"/>
        <v>0</v>
      </c>
      <c r="G53" s="19">
        <f t="shared" si="3"/>
        <v>0</v>
      </c>
      <c r="H53" s="19">
        <f t="shared" si="4"/>
        <v>0</v>
      </c>
    </row>
    <row r="54" spans="2:8" ht="30" customHeight="1" x14ac:dyDescent="0.35">
      <c r="B54" s="17"/>
      <c r="C54" s="18"/>
      <c r="D54" s="20" t="str">
        <f>IFERROR(VLOOKUP(B54,'USA GSA Per Diem Key'!A42:D708,4,0),"$0")</f>
        <v>$0</v>
      </c>
      <c r="E54" s="19">
        <f t="shared" si="1"/>
        <v>0</v>
      </c>
      <c r="F54" s="19">
        <f t="shared" si="2"/>
        <v>0</v>
      </c>
      <c r="G54" s="19">
        <f t="shared" si="3"/>
        <v>0</v>
      </c>
      <c r="H54" s="19">
        <f t="shared" si="4"/>
        <v>0</v>
      </c>
    </row>
    <row r="55" spans="2:8" ht="30" customHeight="1" x14ac:dyDescent="0.35">
      <c r="B55" s="17"/>
      <c r="C55" s="18"/>
      <c r="D55" s="20" t="str">
        <f>IFERROR(VLOOKUP(B55,'USA GSA Per Diem Key'!A43:D709,4,0),"$0")</f>
        <v>$0</v>
      </c>
      <c r="E55" s="19">
        <f t="shared" si="1"/>
        <v>0</v>
      </c>
      <c r="F55" s="19">
        <f t="shared" si="2"/>
        <v>0</v>
      </c>
      <c r="G55" s="19">
        <f t="shared" si="3"/>
        <v>0</v>
      </c>
      <c r="H55" s="19">
        <f t="shared" si="4"/>
        <v>0</v>
      </c>
    </row>
    <row r="56" spans="2:8" ht="30" customHeight="1" x14ac:dyDescent="0.35">
      <c r="B56" s="17"/>
      <c r="C56" s="18"/>
      <c r="D56" s="20" t="str">
        <f>IFERROR(VLOOKUP(B56,'USA GSA Per Diem Key'!A44:D710,4,0),"$0")</f>
        <v>$0</v>
      </c>
      <c r="E56" s="19">
        <f t="shared" si="1"/>
        <v>0</v>
      </c>
      <c r="F56" s="19">
        <f t="shared" si="2"/>
        <v>0</v>
      </c>
      <c r="G56" s="19">
        <f t="shared" si="3"/>
        <v>0</v>
      </c>
      <c r="H56" s="19">
        <f t="shared" si="4"/>
        <v>0</v>
      </c>
    </row>
    <row r="57" spans="2:8" ht="30" customHeight="1" x14ac:dyDescent="0.35">
      <c r="B57" s="17"/>
      <c r="C57" s="18"/>
      <c r="D57" s="20" t="str">
        <f>IFERROR(VLOOKUP(B57,'USA GSA Per Diem Key'!A45:D711,4,0),"$0")</f>
        <v>$0</v>
      </c>
      <c r="E57" s="19">
        <f t="shared" si="1"/>
        <v>0</v>
      </c>
      <c r="F57" s="19">
        <f t="shared" si="2"/>
        <v>0</v>
      </c>
      <c r="G57" s="19">
        <f t="shared" si="3"/>
        <v>0</v>
      </c>
      <c r="H57" s="19">
        <f t="shared" si="4"/>
        <v>0</v>
      </c>
    </row>
    <row r="58" spans="2:8" ht="30" customHeight="1" x14ac:dyDescent="0.35">
      <c r="B58" s="17"/>
      <c r="C58" s="18"/>
      <c r="D58" s="20" t="str">
        <f>IFERROR(VLOOKUP(B58,'USA GSA Per Diem Key'!A46:D712,4,0),"$0")</f>
        <v>$0</v>
      </c>
      <c r="E58" s="19">
        <f t="shared" si="1"/>
        <v>0</v>
      </c>
      <c r="F58" s="19">
        <f t="shared" si="2"/>
        <v>0</v>
      </c>
      <c r="G58" s="19">
        <f t="shared" si="3"/>
        <v>0</v>
      </c>
      <c r="H58" s="19">
        <f t="shared" si="4"/>
        <v>0</v>
      </c>
    </row>
    <row r="59" spans="2:8" ht="30" customHeight="1" x14ac:dyDescent="0.35">
      <c r="B59" s="17"/>
      <c r="C59" s="18"/>
      <c r="D59" s="20" t="str">
        <f>IFERROR(VLOOKUP(B59,'USA GSA Per Diem Key'!A47:D713,4,0),"$0")</f>
        <v>$0</v>
      </c>
      <c r="E59" s="19">
        <f t="shared" si="1"/>
        <v>0</v>
      </c>
      <c r="F59" s="19">
        <f t="shared" si="2"/>
        <v>0</v>
      </c>
      <c r="G59" s="19">
        <f t="shared" si="3"/>
        <v>0</v>
      </c>
      <c r="H59" s="19">
        <f t="shared" si="4"/>
        <v>0</v>
      </c>
    </row>
    <row r="60" spans="2:8" ht="30" customHeight="1" x14ac:dyDescent="0.35">
      <c r="B60" s="17"/>
      <c r="C60" s="18"/>
      <c r="D60" s="20" t="str">
        <f>IFERROR(VLOOKUP(B60,'USA GSA Per Diem Key'!A48:D714,4,0),"$0")</f>
        <v>$0</v>
      </c>
      <c r="E60" s="19">
        <f t="shared" si="1"/>
        <v>0</v>
      </c>
      <c r="F60" s="19">
        <f t="shared" si="2"/>
        <v>0</v>
      </c>
      <c r="G60" s="19">
        <f t="shared" si="3"/>
        <v>0</v>
      </c>
      <c r="H60" s="19">
        <f t="shared" si="4"/>
        <v>0</v>
      </c>
    </row>
    <row r="61" spans="2:8" ht="30" customHeight="1" x14ac:dyDescent="0.35">
      <c r="B61" s="17"/>
      <c r="C61" s="18"/>
      <c r="D61" s="20" t="str">
        <f>IFERROR(VLOOKUP(B61,'USA GSA Per Diem Key'!A49:D715,4,0),"$0")</f>
        <v>$0</v>
      </c>
      <c r="E61" s="19">
        <f t="shared" si="1"/>
        <v>0</v>
      </c>
      <c r="F61" s="19">
        <f t="shared" si="2"/>
        <v>0</v>
      </c>
      <c r="G61" s="19">
        <f t="shared" si="3"/>
        <v>0</v>
      </c>
      <c r="H61" s="19">
        <f t="shared" si="4"/>
        <v>0</v>
      </c>
    </row>
    <row r="62" spans="2:8" ht="30" customHeight="1" x14ac:dyDescent="0.35">
      <c r="B62" s="17"/>
      <c r="C62" s="18"/>
      <c r="D62" s="20" t="str">
        <f>IFERROR(VLOOKUP(B62,'USA GSA Per Diem Key'!A50:D716,4,0),"$0")</f>
        <v>$0</v>
      </c>
      <c r="E62" s="19">
        <f t="shared" si="1"/>
        <v>0</v>
      </c>
      <c r="F62" s="19">
        <f t="shared" si="2"/>
        <v>0</v>
      </c>
      <c r="G62" s="19">
        <f t="shared" si="3"/>
        <v>0</v>
      </c>
      <c r="H62" s="19">
        <f t="shared" si="4"/>
        <v>0</v>
      </c>
    </row>
    <row r="63" spans="2:8" ht="30" customHeight="1" x14ac:dyDescent="0.35">
      <c r="B63" s="17"/>
      <c r="C63" s="18"/>
      <c r="D63" s="20" t="str">
        <f>IFERROR(VLOOKUP(B63,'USA GSA Per Diem Key'!A51:D717,4,0),"$0")</f>
        <v>$0</v>
      </c>
      <c r="E63" s="19">
        <f t="shared" si="1"/>
        <v>0</v>
      </c>
      <c r="F63" s="19">
        <f t="shared" si="2"/>
        <v>0</v>
      </c>
      <c r="G63" s="19">
        <f t="shared" si="3"/>
        <v>0</v>
      </c>
      <c r="H63" s="19">
        <f t="shared" si="4"/>
        <v>0</v>
      </c>
    </row>
    <row r="64" spans="2:8" ht="30" customHeight="1" x14ac:dyDescent="0.35">
      <c r="B64" s="17"/>
      <c r="C64" s="18"/>
      <c r="D64" s="20" t="str">
        <f>IFERROR(VLOOKUP(B64,'USA GSA Per Diem Key'!A52:D718,4,0),"$0")</f>
        <v>$0</v>
      </c>
      <c r="E64" s="19">
        <f t="shared" si="1"/>
        <v>0</v>
      </c>
      <c r="F64" s="19">
        <f t="shared" si="2"/>
        <v>0</v>
      </c>
      <c r="G64" s="19">
        <f t="shared" si="3"/>
        <v>0</v>
      </c>
      <c r="H64" s="19">
        <f t="shared" si="4"/>
        <v>0</v>
      </c>
    </row>
    <row r="65" spans="2:8" ht="30" customHeight="1" x14ac:dyDescent="0.35">
      <c r="B65" s="17"/>
      <c r="C65" s="18"/>
      <c r="D65" s="20" t="str">
        <f>IFERROR(VLOOKUP(B65,'USA GSA Per Diem Key'!A53:D719,4,0),"$0")</f>
        <v>$0</v>
      </c>
      <c r="E65" s="19">
        <f t="shared" si="1"/>
        <v>0</v>
      </c>
      <c r="F65" s="19">
        <f t="shared" si="2"/>
        <v>0</v>
      </c>
      <c r="G65" s="19">
        <f t="shared" si="3"/>
        <v>0</v>
      </c>
      <c r="H65" s="19">
        <f t="shared" si="4"/>
        <v>0</v>
      </c>
    </row>
    <row r="66" spans="2:8" ht="30" customHeight="1" x14ac:dyDescent="0.35">
      <c r="B66" s="17"/>
      <c r="C66" s="18"/>
      <c r="D66" s="20" t="str">
        <f>IFERROR(VLOOKUP(B66,'USA GSA Per Diem Key'!A54:D720,4,0),"$0")</f>
        <v>$0</v>
      </c>
      <c r="E66" s="19">
        <f t="shared" si="1"/>
        <v>0</v>
      </c>
      <c r="F66" s="19">
        <f t="shared" si="2"/>
        <v>0</v>
      </c>
      <c r="G66" s="19">
        <f t="shared" si="3"/>
        <v>0</v>
      </c>
      <c r="H66" s="19">
        <f t="shared" si="4"/>
        <v>0</v>
      </c>
    </row>
  </sheetData>
  <sheetProtection selectLockedCells="1" selectUnlockedCells="1"/>
  <mergeCells count="10">
    <mergeCell ref="H5:I5"/>
    <mergeCell ref="B12:H12"/>
    <mergeCell ref="B1:K1"/>
    <mergeCell ref="B8:D8"/>
    <mergeCell ref="J5:L5"/>
    <mergeCell ref="C5:E5"/>
    <mergeCell ref="C3:E3"/>
    <mergeCell ref="F3:G3"/>
    <mergeCell ref="F5:G5"/>
    <mergeCell ref="H3:I3"/>
  </mergeCells>
  <phoneticPr fontId="15" type="noConversion"/>
  <dataValidations xWindow="1279" yWindow="552" count="16">
    <dataValidation allowBlank="1" showInputMessage="1" showErrorMessage="1" prompt="Enter Department in cell at right" sqref="B5" xr:uid="{00000000-0002-0000-0000-000006000000}"/>
    <dataValidation allowBlank="1" showInputMessage="1" showErrorMessage="1" prompt="Enter Name in cell at right" sqref="B3" xr:uid="{00000000-0002-0000-0000-000008000000}"/>
    <dataValidation allowBlank="1" showInputMessage="1" showErrorMessage="1" prompt="Enter expense report Date Submitted in cell at right" sqref="F5" xr:uid="{00000000-0002-0000-0000-00000B000000}"/>
    <dataValidation allowBlank="1" showInputMessage="1" showErrorMessage="1" prompt="Enter expenses Authorized By name in cell at right" sqref="F3" xr:uid="{00000000-0002-0000-0000-00000D000000}"/>
    <dataValidation allowBlank="1" showInputMessage="1" showErrorMessage="1" prompt="Total Reimbursement Due is automatically calculated in cell at right" sqref="J5 J3" xr:uid="{00000000-0002-0000-0000-00000E000000}"/>
    <dataValidation allowBlank="1" showInputMessage="1" showErrorMessage="1" prompt="Total Reimbursement Due is automatically calculated in this cell" sqref="M5" xr:uid="{00000000-0002-0000-0000-000011000000}"/>
    <dataValidation type="list" allowBlank="1" showInputMessage="1" showErrorMessage="1" sqref="B15:B66" xr:uid="{BD49FEC6-AA15-4C34-B6F2-8F4D34D5B83A}">
      <formula1>City</formula1>
    </dataValidation>
    <dataValidation allowBlank="1" showErrorMessage="1" prompt="Worksheet title is in this cell. Enter Travel details in cells B3 to L7" sqref="B1" xr:uid="{2B4A3646-34C1-49B9-BD42-1FEBF3B6F8E3}"/>
    <dataValidation allowBlank="1" showInputMessage="1" showErrorMessage="1" prompt="Enter Workday SA# in this cell" sqref="H3:I3" xr:uid="{9483FB21-7AE6-49A5-9ED9-4AEA29D1E74E}"/>
    <dataValidation allowBlank="1" showInputMessage="1" showErrorMessage="1" prompt="Enter Date of SIR# Submission  in this cell" sqref="H5:I5" xr:uid="{9C033E18-F9DE-4C74-A3E3-B5FE882DC36D}"/>
    <dataValidation allowBlank="1" showErrorMessage="1" sqref="K3" xr:uid="{96DF20CD-FCC0-4C5C-9CE2-4D4B3164A9FF}"/>
    <dataValidation allowBlank="1" showInputMessage="1" showErrorMessage="1" prompt="Enter Traveler Name in this cell" sqref="C3:E3" xr:uid="{78BD47C8-F95A-45F6-96C7-57F7AD311628}"/>
    <dataValidation allowBlank="1" showInputMessage="1" showErrorMessage="1" prompt="Enter Funding Cost Center" sqref="C5:E5" xr:uid="{7E10B116-DAB7-4DCE-BEA8-E948936581B0}"/>
    <dataValidation type="list" allowBlank="1" showInputMessage="1" showErrorMessage="1" prompt="Select City, State from the drop down list.  If the city is not listed, please select &quot;Standard&quot;.  List is generated from the GSA per diem rates." sqref="B14" xr:uid="{A9A8EF62-52DB-44AF-80F5-BAF0E7A4BC9E}">
      <formula1>City</formula1>
    </dataValidation>
    <dataValidation allowBlank="1" showInputMessage="1" showErrorMessage="1" prompt="Enter &quot;0&quot; if meal was provided." sqref="E14 F14:G14" xr:uid="{49FF0F5F-A3D9-497C-90FB-AAB283B899E7}"/>
    <dataValidation allowBlank="1" showInputMessage="1" showErrorMessage="1" prompt="GSA daily rate" sqref="D14" xr:uid="{7D73D5FD-CDDF-4588-9149-1082DFE0AA61}"/>
  </dataValidations>
  <printOptions horizontalCentered="1"/>
  <pageMargins left="0.25" right="0.25" top="0.75" bottom="0.75" header="0.3" footer="0.3"/>
  <pageSetup scale="65" fitToHeight="0" orientation="portrait" r:id="rId1"/>
  <headerFooter differentFirst="1"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F33BF-7C59-4039-8D6C-90B9EF5C0F45}">
  <dimension ref="A1:D320"/>
  <sheetViews>
    <sheetView workbookViewId="0">
      <pane ySplit="1" topLeftCell="A2" activePane="bottomLeft" state="frozen"/>
      <selection pane="bottomLeft" activeCell="A2" sqref="A2"/>
    </sheetView>
  </sheetViews>
  <sheetFormatPr defaultRowHeight="15.5" x14ac:dyDescent="0.35"/>
  <cols>
    <col min="1" max="1" width="34.58203125" bestFit="1" customWidth="1"/>
    <col min="2" max="2" width="6.75" bestFit="1" customWidth="1"/>
    <col min="3" max="3" width="31.83203125" customWidth="1"/>
    <col min="4" max="4" width="11.9140625" bestFit="1" customWidth="1"/>
  </cols>
  <sheetData>
    <row r="1" spans="1:4" x14ac:dyDescent="0.35">
      <c r="A1" s="3" t="s">
        <v>9</v>
      </c>
      <c r="B1" s="3" t="s">
        <v>8</v>
      </c>
      <c r="C1" s="3" t="s">
        <v>10</v>
      </c>
      <c r="D1" s="3" t="s">
        <v>358</v>
      </c>
    </row>
    <row r="2" spans="1:4" x14ac:dyDescent="0.35">
      <c r="A2" s="4" t="s">
        <v>364</v>
      </c>
      <c r="B2" s="4" t="s">
        <v>153</v>
      </c>
      <c r="C2" s="4" t="s">
        <v>154</v>
      </c>
      <c r="D2" s="5">
        <v>64</v>
      </c>
    </row>
    <row r="3" spans="1:4" x14ac:dyDescent="0.35">
      <c r="A3" s="4" t="s">
        <v>365</v>
      </c>
      <c r="B3" s="4" t="s">
        <v>247</v>
      </c>
      <c r="C3" s="4" t="s">
        <v>71</v>
      </c>
      <c r="D3" s="5">
        <v>64</v>
      </c>
    </row>
    <row r="4" spans="1:4" x14ac:dyDescent="0.35">
      <c r="A4" s="4" t="s">
        <v>366</v>
      </c>
      <c r="B4" s="4" t="s">
        <v>230</v>
      </c>
      <c r="C4" s="4" t="s">
        <v>231</v>
      </c>
      <c r="D4" s="5">
        <v>69</v>
      </c>
    </row>
    <row r="5" spans="1:4" x14ac:dyDescent="0.35">
      <c r="A5" s="4" t="s">
        <v>367</v>
      </c>
      <c r="B5" s="4" t="s">
        <v>222</v>
      </c>
      <c r="C5" s="4" t="s">
        <v>223</v>
      </c>
      <c r="D5" s="5">
        <v>69</v>
      </c>
    </row>
    <row r="6" spans="1:4" x14ac:dyDescent="0.35">
      <c r="A6" s="4" t="s">
        <v>368</v>
      </c>
      <c r="B6" s="4" t="s">
        <v>136</v>
      </c>
      <c r="C6" s="4" t="s">
        <v>137</v>
      </c>
      <c r="D6" s="5">
        <v>64</v>
      </c>
    </row>
    <row r="7" spans="1:4" x14ac:dyDescent="0.35">
      <c r="A7" s="4" t="s">
        <v>369</v>
      </c>
      <c r="B7" s="4" t="s">
        <v>266</v>
      </c>
      <c r="C7" s="4" t="s">
        <v>267</v>
      </c>
      <c r="D7" s="5">
        <v>64</v>
      </c>
    </row>
    <row r="8" spans="1:4" x14ac:dyDescent="0.35">
      <c r="A8" s="4" t="s">
        <v>370</v>
      </c>
      <c r="B8" s="4" t="s">
        <v>139</v>
      </c>
      <c r="C8" s="4" t="s">
        <v>140</v>
      </c>
      <c r="D8" s="5">
        <v>64</v>
      </c>
    </row>
    <row r="9" spans="1:4" x14ac:dyDescent="0.35">
      <c r="A9" s="4" t="s">
        <v>371</v>
      </c>
      <c r="B9" s="4" t="s">
        <v>165</v>
      </c>
      <c r="C9" s="4" t="s">
        <v>166</v>
      </c>
      <c r="D9" s="5">
        <v>69</v>
      </c>
    </row>
    <row r="10" spans="1:4" x14ac:dyDescent="0.35">
      <c r="A10" s="4" t="s">
        <v>372</v>
      </c>
      <c r="B10" s="4" t="s">
        <v>153</v>
      </c>
      <c r="C10" s="4" t="s">
        <v>155</v>
      </c>
      <c r="D10" s="5">
        <v>69</v>
      </c>
    </row>
    <row r="11" spans="1:4" x14ac:dyDescent="0.35">
      <c r="A11" s="4" t="s">
        <v>373</v>
      </c>
      <c r="B11" s="4" t="s">
        <v>24</v>
      </c>
      <c r="C11" s="4" t="s">
        <v>25</v>
      </c>
      <c r="D11" s="5">
        <v>74</v>
      </c>
    </row>
    <row r="12" spans="1:4" x14ac:dyDescent="0.35">
      <c r="A12" s="4" t="s">
        <v>374</v>
      </c>
      <c r="B12" s="4" t="s">
        <v>336</v>
      </c>
      <c r="C12" s="4" t="s">
        <v>355</v>
      </c>
      <c r="D12" s="5">
        <v>59</v>
      </c>
    </row>
    <row r="13" spans="1:4" x14ac:dyDescent="0.35">
      <c r="A13" s="4" t="s">
        <v>375</v>
      </c>
      <c r="B13" s="4" t="s">
        <v>297</v>
      </c>
      <c r="C13" s="4" t="s">
        <v>298</v>
      </c>
      <c r="D13" s="5">
        <v>64</v>
      </c>
    </row>
    <row r="14" spans="1:4" x14ac:dyDescent="0.35">
      <c r="A14" s="4" t="s">
        <v>376</v>
      </c>
      <c r="B14" s="4" t="s">
        <v>192</v>
      </c>
      <c r="C14" s="4" t="s">
        <v>193</v>
      </c>
      <c r="D14" s="5">
        <v>64</v>
      </c>
    </row>
    <row r="15" spans="1:4" x14ac:dyDescent="0.35">
      <c r="A15" s="4" t="s">
        <v>377</v>
      </c>
      <c r="B15" s="4" t="s">
        <v>59</v>
      </c>
      <c r="C15" s="4" t="s">
        <v>60</v>
      </c>
      <c r="D15" s="5">
        <v>79</v>
      </c>
    </row>
    <row r="16" spans="1:4" x14ac:dyDescent="0.35">
      <c r="A16" s="4" t="s">
        <v>378</v>
      </c>
      <c r="B16" s="4" t="s">
        <v>107</v>
      </c>
      <c r="C16" s="4" t="s">
        <v>108</v>
      </c>
      <c r="D16" s="5">
        <v>59</v>
      </c>
    </row>
    <row r="17" spans="1:4" x14ac:dyDescent="0.35">
      <c r="A17" s="4" t="s">
        <v>379</v>
      </c>
      <c r="B17" s="4" t="s">
        <v>107</v>
      </c>
      <c r="C17" s="4" t="s">
        <v>109</v>
      </c>
      <c r="D17" s="5">
        <v>74</v>
      </c>
    </row>
    <row r="18" spans="1:4" x14ac:dyDescent="0.35">
      <c r="A18" s="4" t="s">
        <v>380</v>
      </c>
      <c r="B18" s="4" t="s">
        <v>192</v>
      </c>
      <c r="C18" s="4" t="s">
        <v>194</v>
      </c>
      <c r="D18" s="5">
        <v>64</v>
      </c>
    </row>
    <row r="19" spans="1:4" x14ac:dyDescent="0.35">
      <c r="A19" s="4" t="s">
        <v>381</v>
      </c>
      <c r="B19" s="4" t="s">
        <v>107</v>
      </c>
      <c r="C19" s="4" t="s">
        <v>110</v>
      </c>
      <c r="D19" s="5">
        <v>59</v>
      </c>
    </row>
    <row r="20" spans="1:4" x14ac:dyDescent="0.35">
      <c r="A20" s="4" t="s">
        <v>382</v>
      </c>
      <c r="B20" s="4" t="s">
        <v>297</v>
      </c>
      <c r="C20" s="4" t="s">
        <v>299</v>
      </c>
      <c r="D20" s="5">
        <v>64</v>
      </c>
    </row>
    <row r="21" spans="1:4" x14ac:dyDescent="0.35">
      <c r="A21" s="4" t="s">
        <v>383</v>
      </c>
      <c r="B21" s="4" t="s">
        <v>24</v>
      </c>
      <c r="C21" s="4" t="s">
        <v>26</v>
      </c>
      <c r="D21" s="5">
        <v>64</v>
      </c>
    </row>
    <row r="22" spans="1:4" x14ac:dyDescent="0.35">
      <c r="A22" s="4" t="s">
        <v>384</v>
      </c>
      <c r="B22" s="4" t="s">
        <v>153</v>
      </c>
      <c r="C22" s="4" t="s">
        <v>156</v>
      </c>
      <c r="D22" s="5">
        <v>69</v>
      </c>
    </row>
    <row r="23" spans="1:4" x14ac:dyDescent="0.35">
      <c r="A23" s="4" t="s">
        <v>385</v>
      </c>
      <c r="B23" s="4" t="s">
        <v>153</v>
      </c>
      <c r="C23" s="4" t="s">
        <v>349</v>
      </c>
      <c r="D23" s="5">
        <v>64</v>
      </c>
    </row>
    <row r="24" spans="1:4" x14ac:dyDescent="0.35">
      <c r="A24" s="4" t="s">
        <v>386</v>
      </c>
      <c r="B24" s="4" t="s">
        <v>161</v>
      </c>
      <c r="C24" s="4" t="s">
        <v>162</v>
      </c>
      <c r="D24" s="5">
        <v>74</v>
      </c>
    </row>
    <row r="25" spans="1:4" x14ac:dyDescent="0.35">
      <c r="A25" s="4" t="s">
        <v>387</v>
      </c>
      <c r="B25" s="4" t="s">
        <v>24</v>
      </c>
      <c r="C25" s="4" t="s">
        <v>27</v>
      </c>
      <c r="D25" s="5">
        <v>64</v>
      </c>
    </row>
    <row r="26" spans="1:4" x14ac:dyDescent="0.35">
      <c r="A26" s="4" t="s">
        <v>388</v>
      </c>
      <c r="B26" s="4" t="s">
        <v>136</v>
      </c>
      <c r="C26" s="4" t="s">
        <v>348</v>
      </c>
      <c r="D26" s="5">
        <v>69</v>
      </c>
    </row>
    <row r="27" spans="1:4" x14ac:dyDescent="0.35">
      <c r="A27" s="4" t="s">
        <v>389</v>
      </c>
      <c r="B27" s="4" t="s">
        <v>258</v>
      </c>
      <c r="C27" s="4" t="s">
        <v>259</v>
      </c>
      <c r="D27" s="5">
        <v>64</v>
      </c>
    </row>
    <row r="28" spans="1:4" x14ac:dyDescent="0.35">
      <c r="A28" s="4" t="s">
        <v>390</v>
      </c>
      <c r="B28" s="4" t="s">
        <v>258</v>
      </c>
      <c r="C28" s="4" t="s">
        <v>260</v>
      </c>
      <c r="D28" s="5">
        <v>64</v>
      </c>
    </row>
    <row r="29" spans="1:4" x14ac:dyDescent="0.35">
      <c r="A29" s="4" t="s">
        <v>391</v>
      </c>
      <c r="B29" s="4" t="s">
        <v>187</v>
      </c>
      <c r="C29" s="4" t="s">
        <v>188</v>
      </c>
      <c r="D29" s="5">
        <v>79</v>
      </c>
    </row>
    <row r="30" spans="1:4" x14ac:dyDescent="0.35">
      <c r="A30" s="4" t="s">
        <v>392</v>
      </c>
      <c r="B30" s="4" t="s">
        <v>297</v>
      </c>
      <c r="C30" s="4" t="s">
        <v>160</v>
      </c>
      <c r="D30" s="5">
        <v>64</v>
      </c>
    </row>
    <row r="31" spans="1:4" x14ac:dyDescent="0.35">
      <c r="A31" s="4" t="s">
        <v>393</v>
      </c>
      <c r="B31" s="4" t="s">
        <v>230</v>
      </c>
      <c r="C31" s="4" t="s">
        <v>232</v>
      </c>
      <c r="D31" s="5">
        <v>64</v>
      </c>
    </row>
    <row r="32" spans="1:4" x14ac:dyDescent="0.35">
      <c r="A32" s="4" t="s">
        <v>394</v>
      </c>
      <c r="B32" s="4" t="s">
        <v>11</v>
      </c>
      <c r="C32" s="4" t="s">
        <v>12</v>
      </c>
      <c r="D32" s="5">
        <v>69</v>
      </c>
    </row>
    <row r="33" spans="1:4" x14ac:dyDescent="0.35">
      <c r="A33" s="4" t="s">
        <v>395</v>
      </c>
      <c r="B33" s="4" t="s">
        <v>312</v>
      </c>
      <c r="C33" s="4" t="s">
        <v>275</v>
      </c>
      <c r="D33" s="5">
        <v>59</v>
      </c>
    </row>
    <row r="34" spans="1:4" x14ac:dyDescent="0.35">
      <c r="A34" s="4" t="s">
        <v>396</v>
      </c>
      <c r="B34" s="4" t="s">
        <v>126</v>
      </c>
      <c r="C34" s="4" t="s">
        <v>93</v>
      </c>
      <c r="D34" s="5">
        <v>64</v>
      </c>
    </row>
    <row r="35" spans="1:4" x14ac:dyDescent="0.35">
      <c r="A35" s="4" t="s">
        <v>397</v>
      </c>
      <c r="B35" s="4" t="s">
        <v>85</v>
      </c>
      <c r="C35" s="4" t="s">
        <v>86</v>
      </c>
      <c r="D35" s="5">
        <v>69</v>
      </c>
    </row>
    <row r="36" spans="1:4" x14ac:dyDescent="0.35">
      <c r="A36" s="4" t="s">
        <v>398</v>
      </c>
      <c r="B36" s="4" t="s">
        <v>117</v>
      </c>
      <c r="C36" s="4" t="s">
        <v>118</v>
      </c>
      <c r="D36" s="5">
        <v>74</v>
      </c>
    </row>
    <row r="37" spans="1:4" x14ac:dyDescent="0.35">
      <c r="A37" s="4" t="s">
        <v>399</v>
      </c>
      <c r="B37" s="4" t="s">
        <v>121</v>
      </c>
      <c r="C37" s="4" t="s">
        <v>122</v>
      </c>
      <c r="D37" s="5">
        <v>64</v>
      </c>
    </row>
    <row r="38" spans="1:4" x14ac:dyDescent="0.35">
      <c r="A38" s="4" t="s">
        <v>400</v>
      </c>
      <c r="B38" s="4" t="s">
        <v>132</v>
      </c>
      <c r="C38" s="4" t="s">
        <v>133</v>
      </c>
      <c r="D38" s="5">
        <v>64</v>
      </c>
    </row>
    <row r="39" spans="1:4" x14ac:dyDescent="0.35">
      <c r="A39" s="4" t="s">
        <v>401</v>
      </c>
      <c r="B39" s="4" t="s">
        <v>139</v>
      </c>
      <c r="C39" s="4" t="s">
        <v>141</v>
      </c>
      <c r="D39" s="5">
        <v>79</v>
      </c>
    </row>
    <row r="40" spans="1:4" x14ac:dyDescent="0.35">
      <c r="A40" s="4" t="s">
        <v>402</v>
      </c>
      <c r="B40" s="4" t="s">
        <v>59</v>
      </c>
      <c r="C40" s="4" t="s">
        <v>61</v>
      </c>
      <c r="D40" s="5">
        <v>69</v>
      </c>
    </row>
    <row r="41" spans="1:4" x14ac:dyDescent="0.35">
      <c r="A41" s="4" t="s">
        <v>403</v>
      </c>
      <c r="B41" s="4" t="s">
        <v>85</v>
      </c>
      <c r="C41" s="4" t="s">
        <v>87</v>
      </c>
      <c r="D41" s="5">
        <v>64</v>
      </c>
    </row>
    <row r="42" spans="1:4" x14ac:dyDescent="0.35">
      <c r="A42" s="4" t="s">
        <v>404</v>
      </c>
      <c r="B42" s="4" t="s">
        <v>292</v>
      </c>
      <c r="C42" s="4" t="s">
        <v>293</v>
      </c>
      <c r="D42" s="5">
        <v>69</v>
      </c>
    </row>
    <row r="43" spans="1:4" x14ac:dyDescent="0.35">
      <c r="A43" s="4" t="s">
        <v>405</v>
      </c>
      <c r="B43" s="4" t="s">
        <v>75</v>
      </c>
      <c r="C43" s="4" t="s">
        <v>76</v>
      </c>
      <c r="D43" s="5">
        <v>69</v>
      </c>
    </row>
    <row r="44" spans="1:4" x14ac:dyDescent="0.35">
      <c r="A44" s="4" t="s">
        <v>406</v>
      </c>
      <c r="B44" s="4" t="s">
        <v>336</v>
      </c>
      <c r="C44" s="4" t="s">
        <v>356</v>
      </c>
      <c r="D44" s="5">
        <v>64</v>
      </c>
    </row>
    <row r="45" spans="1:4" x14ac:dyDescent="0.35">
      <c r="A45" s="4" t="s">
        <v>407</v>
      </c>
      <c r="B45" s="4" t="s">
        <v>266</v>
      </c>
      <c r="C45" s="4" t="s">
        <v>268</v>
      </c>
      <c r="D45" s="5">
        <v>64</v>
      </c>
    </row>
    <row r="46" spans="1:4" x14ac:dyDescent="0.35">
      <c r="A46" s="4" t="s">
        <v>408</v>
      </c>
      <c r="B46" s="4" t="s">
        <v>230</v>
      </c>
      <c r="C46" s="4" t="s">
        <v>233</v>
      </c>
      <c r="D46" s="5">
        <v>69</v>
      </c>
    </row>
    <row r="47" spans="1:4" x14ac:dyDescent="0.35">
      <c r="A47" s="4" t="s">
        <v>409</v>
      </c>
      <c r="B47" s="4" t="s">
        <v>321</v>
      </c>
      <c r="C47" s="4" t="s">
        <v>322</v>
      </c>
      <c r="D47" s="5">
        <v>69</v>
      </c>
    </row>
    <row r="48" spans="1:4" x14ac:dyDescent="0.35">
      <c r="A48" s="4" t="s">
        <v>410</v>
      </c>
      <c r="B48" s="4" t="s">
        <v>139</v>
      </c>
      <c r="C48" s="4" t="s">
        <v>142</v>
      </c>
      <c r="D48" s="5">
        <v>69</v>
      </c>
    </row>
    <row r="49" spans="1:4" x14ac:dyDescent="0.35">
      <c r="A49" s="4" t="s">
        <v>411</v>
      </c>
      <c r="B49" s="4" t="s">
        <v>153</v>
      </c>
      <c r="C49" s="4" t="s">
        <v>157</v>
      </c>
      <c r="D49" s="5">
        <v>64</v>
      </c>
    </row>
    <row r="50" spans="1:4" x14ac:dyDescent="0.35">
      <c r="A50" s="4" t="s">
        <v>412</v>
      </c>
      <c r="B50" s="4" t="s">
        <v>247</v>
      </c>
      <c r="C50" s="4" t="s">
        <v>248</v>
      </c>
      <c r="D50" s="5">
        <v>64</v>
      </c>
    </row>
    <row r="51" spans="1:4" x14ac:dyDescent="0.35">
      <c r="A51" s="4" t="s">
        <v>413</v>
      </c>
      <c r="B51" s="4" t="s">
        <v>222</v>
      </c>
      <c r="C51" s="4" t="s">
        <v>224</v>
      </c>
      <c r="D51" s="5">
        <v>64</v>
      </c>
    </row>
    <row r="52" spans="1:4" x14ac:dyDescent="0.35">
      <c r="A52" s="4" t="s">
        <v>414</v>
      </c>
      <c r="B52" s="4" t="s">
        <v>153</v>
      </c>
      <c r="C52" s="4" t="s">
        <v>158</v>
      </c>
      <c r="D52" s="5">
        <v>64</v>
      </c>
    </row>
    <row r="53" spans="1:4" x14ac:dyDescent="0.35">
      <c r="A53" s="4" t="s">
        <v>415</v>
      </c>
      <c r="B53" s="4" t="s">
        <v>192</v>
      </c>
      <c r="C53" s="4" t="s">
        <v>96</v>
      </c>
      <c r="D53" s="5">
        <v>74</v>
      </c>
    </row>
    <row r="54" spans="1:4" x14ac:dyDescent="0.35">
      <c r="A54" s="4" t="s">
        <v>416</v>
      </c>
      <c r="B54" s="4" t="s">
        <v>340</v>
      </c>
      <c r="C54" s="4" t="s">
        <v>12</v>
      </c>
      <c r="D54" s="5">
        <v>74</v>
      </c>
    </row>
    <row r="55" spans="1:4" x14ac:dyDescent="0.35">
      <c r="A55" s="4" t="s">
        <v>417</v>
      </c>
      <c r="B55" s="4" t="s">
        <v>283</v>
      </c>
      <c r="C55" s="4" t="s">
        <v>284</v>
      </c>
      <c r="D55" s="5">
        <v>79</v>
      </c>
    </row>
    <row r="56" spans="1:4" x14ac:dyDescent="0.35">
      <c r="A56" s="4" t="s">
        <v>418</v>
      </c>
      <c r="B56" s="4" t="s">
        <v>340</v>
      </c>
      <c r="C56" s="4" t="s">
        <v>341</v>
      </c>
      <c r="D56" s="5">
        <v>64</v>
      </c>
    </row>
    <row r="57" spans="1:4" x14ac:dyDescent="0.35">
      <c r="A57" s="4" t="s">
        <v>419</v>
      </c>
      <c r="B57" s="4" t="s">
        <v>192</v>
      </c>
      <c r="C57" s="4" t="s">
        <v>195</v>
      </c>
      <c r="D57" s="5">
        <v>69</v>
      </c>
    </row>
    <row r="58" spans="1:4" x14ac:dyDescent="0.35">
      <c r="A58" s="4" t="s">
        <v>420</v>
      </c>
      <c r="B58" s="4" t="s">
        <v>312</v>
      </c>
      <c r="C58" s="4" t="s">
        <v>313</v>
      </c>
      <c r="D58" s="5">
        <v>69</v>
      </c>
    </row>
    <row r="59" spans="1:4" x14ac:dyDescent="0.35">
      <c r="A59" s="4" t="s">
        <v>421</v>
      </c>
      <c r="B59" s="4" t="s">
        <v>292</v>
      </c>
      <c r="C59" s="4" t="s">
        <v>253</v>
      </c>
      <c r="D59" s="5">
        <v>64</v>
      </c>
    </row>
    <row r="60" spans="1:4" x14ac:dyDescent="0.35">
      <c r="A60" s="4" t="s">
        <v>422</v>
      </c>
      <c r="B60" s="4" t="s">
        <v>211</v>
      </c>
      <c r="C60" s="4" t="s">
        <v>212</v>
      </c>
      <c r="D60" s="5">
        <v>69</v>
      </c>
    </row>
    <row r="61" spans="1:4" x14ac:dyDescent="0.35">
      <c r="A61" s="4" t="s">
        <v>423</v>
      </c>
      <c r="B61" s="4" t="s">
        <v>266</v>
      </c>
      <c r="C61" s="4" t="s">
        <v>269</v>
      </c>
      <c r="D61" s="5">
        <v>64</v>
      </c>
    </row>
    <row r="62" spans="1:4" x14ac:dyDescent="0.35">
      <c r="A62" s="4" t="s">
        <v>424</v>
      </c>
      <c r="B62" s="4" t="s">
        <v>121</v>
      </c>
      <c r="C62" s="4" t="s">
        <v>123</v>
      </c>
      <c r="D62" s="5">
        <v>79</v>
      </c>
    </row>
    <row r="63" spans="1:4" x14ac:dyDescent="0.35">
      <c r="A63" s="4" t="s">
        <v>425</v>
      </c>
      <c r="B63" s="4" t="s">
        <v>247</v>
      </c>
      <c r="C63" s="4" t="s">
        <v>249</v>
      </c>
      <c r="D63" s="5">
        <v>74</v>
      </c>
    </row>
    <row r="64" spans="1:4" x14ac:dyDescent="0.35">
      <c r="A64" s="4" t="s">
        <v>426</v>
      </c>
      <c r="B64" s="4" t="s">
        <v>258</v>
      </c>
      <c r="C64" s="4" t="s">
        <v>261</v>
      </c>
      <c r="D64" s="5">
        <v>64</v>
      </c>
    </row>
    <row r="65" spans="1:4" x14ac:dyDescent="0.35">
      <c r="A65" s="4" t="s">
        <v>427</v>
      </c>
      <c r="B65" s="4" t="s">
        <v>247</v>
      </c>
      <c r="C65" s="4" t="s">
        <v>250</v>
      </c>
      <c r="D65" s="5">
        <v>69</v>
      </c>
    </row>
    <row r="66" spans="1:4" x14ac:dyDescent="0.35">
      <c r="A66" s="4" t="s">
        <v>428</v>
      </c>
      <c r="B66" s="4" t="s">
        <v>85</v>
      </c>
      <c r="C66" s="4" t="s">
        <v>88</v>
      </c>
      <c r="D66" s="5">
        <v>74</v>
      </c>
    </row>
    <row r="67" spans="1:4" x14ac:dyDescent="0.35">
      <c r="A67" s="4" t="s">
        <v>429</v>
      </c>
      <c r="B67" s="4" t="s">
        <v>342</v>
      </c>
      <c r="C67" s="4" t="s">
        <v>343</v>
      </c>
      <c r="D67" s="5">
        <v>69</v>
      </c>
    </row>
    <row r="68" spans="1:4" x14ac:dyDescent="0.35">
      <c r="A68" s="4" t="s">
        <v>430</v>
      </c>
      <c r="B68" s="4" t="s">
        <v>117</v>
      </c>
      <c r="C68" s="4" t="s">
        <v>119</v>
      </c>
      <c r="D68" s="5">
        <v>64</v>
      </c>
    </row>
    <row r="69" spans="1:4" x14ac:dyDescent="0.35">
      <c r="A69" s="4" t="s">
        <v>431</v>
      </c>
      <c r="B69" s="4" t="s">
        <v>59</v>
      </c>
      <c r="C69" s="4" t="s">
        <v>62</v>
      </c>
      <c r="D69" s="5">
        <v>69</v>
      </c>
    </row>
    <row r="70" spans="1:4" x14ac:dyDescent="0.35">
      <c r="A70" s="4" t="s">
        <v>432</v>
      </c>
      <c r="B70" s="4" t="s">
        <v>153</v>
      </c>
      <c r="C70" s="4" t="s">
        <v>160</v>
      </c>
      <c r="D70" s="5">
        <v>69</v>
      </c>
    </row>
    <row r="71" spans="1:4" x14ac:dyDescent="0.35">
      <c r="A71" s="4" t="s">
        <v>433</v>
      </c>
      <c r="B71" s="4" t="s">
        <v>283</v>
      </c>
      <c r="C71" s="4" t="s">
        <v>285</v>
      </c>
      <c r="D71" s="5">
        <v>64</v>
      </c>
    </row>
    <row r="72" spans="1:4" x14ac:dyDescent="0.35">
      <c r="A72" s="4" t="s">
        <v>434</v>
      </c>
      <c r="B72" s="4" t="s">
        <v>247</v>
      </c>
      <c r="C72" s="4" t="s">
        <v>251</v>
      </c>
      <c r="D72" s="5">
        <v>64</v>
      </c>
    </row>
    <row r="73" spans="1:4" x14ac:dyDescent="0.35">
      <c r="A73" s="4" t="s">
        <v>435</v>
      </c>
      <c r="B73" s="4" t="s">
        <v>203</v>
      </c>
      <c r="C73" s="4" t="s">
        <v>204</v>
      </c>
      <c r="D73" s="5">
        <v>64</v>
      </c>
    </row>
    <row r="74" spans="1:4" x14ac:dyDescent="0.35">
      <c r="A74" s="4" t="s">
        <v>436</v>
      </c>
      <c r="B74" s="4" t="s">
        <v>203</v>
      </c>
      <c r="C74" s="4" t="s">
        <v>205</v>
      </c>
      <c r="D74" s="5">
        <v>69</v>
      </c>
    </row>
    <row r="75" spans="1:4" x14ac:dyDescent="0.35">
      <c r="A75" s="4" t="s">
        <v>437</v>
      </c>
      <c r="B75" s="4" t="s">
        <v>297</v>
      </c>
      <c r="C75" s="4" t="s">
        <v>354</v>
      </c>
      <c r="D75" s="5">
        <v>64</v>
      </c>
    </row>
    <row r="76" spans="1:4" x14ac:dyDescent="0.35">
      <c r="A76" s="4" t="s">
        <v>438</v>
      </c>
      <c r="B76" s="4" t="s">
        <v>59</v>
      </c>
      <c r="C76" s="4" t="s">
        <v>63</v>
      </c>
      <c r="D76" s="5">
        <v>64</v>
      </c>
    </row>
    <row r="77" spans="1:4" x14ac:dyDescent="0.35">
      <c r="A77" s="4" t="s">
        <v>439</v>
      </c>
      <c r="B77" s="4" t="s">
        <v>59</v>
      </c>
      <c r="C77" s="4" t="s">
        <v>64</v>
      </c>
      <c r="D77" s="5">
        <v>74</v>
      </c>
    </row>
    <row r="78" spans="1:4" x14ac:dyDescent="0.35">
      <c r="A78" s="4" t="s">
        <v>440</v>
      </c>
      <c r="B78" s="4" t="s">
        <v>114</v>
      </c>
      <c r="C78" s="4" t="s">
        <v>115</v>
      </c>
      <c r="D78" s="5">
        <v>69</v>
      </c>
    </row>
    <row r="79" spans="1:4" x14ac:dyDescent="0.35">
      <c r="A79" s="4" t="s">
        <v>441</v>
      </c>
      <c r="B79" s="4" t="s">
        <v>297</v>
      </c>
      <c r="C79" s="4" t="s">
        <v>300</v>
      </c>
      <c r="D79" s="5">
        <v>69</v>
      </c>
    </row>
    <row r="80" spans="1:4" x14ac:dyDescent="0.35">
      <c r="A80" s="4" t="s">
        <v>442</v>
      </c>
      <c r="B80" s="4" t="s">
        <v>247</v>
      </c>
      <c r="C80" s="4" t="s">
        <v>252</v>
      </c>
      <c r="D80" s="5">
        <v>64</v>
      </c>
    </row>
    <row r="81" spans="1:4" x14ac:dyDescent="0.35">
      <c r="A81" s="4" t="s">
        <v>443</v>
      </c>
      <c r="B81" s="4" t="s">
        <v>85</v>
      </c>
      <c r="C81" s="4" t="s">
        <v>89</v>
      </c>
      <c r="D81" s="5">
        <v>69</v>
      </c>
    </row>
    <row r="82" spans="1:4" x14ac:dyDescent="0.35">
      <c r="A82" s="4" t="s">
        <v>444</v>
      </c>
      <c r="B82" s="4" t="s">
        <v>288</v>
      </c>
      <c r="C82" s="4" t="s">
        <v>289</v>
      </c>
      <c r="D82" s="5">
        <v>74</v>
      </c>
    </row>
    <row r="83" spans="1:4" x14ac:dyDescent="0.35">
      <c r="A83" s="4" t="s">
        <v>445</v>
      </c>
      <c r="B83" s="4" t="s">
        <v>24</v>
      </c>
      <c r="C83" s="4" t="s">
        <v>28</v>
      </c>
      <c r="D83" s="5">
        <v>69</v>
      </c>
    </row>
    <row r="84" spans="1:4" x14ac:dyDescent="0.35">
      <c r="A84" s="4" t="s">
        <v>446</v>
      </c>
      <c r="B84" s="4" t="s">
        <v>59</v>
      </c>
      <c r="C84" s="4" t="s">
        <v>65</v>
      </c>
      <c r="D84" s="5">
        <v>79</v>
      </c>
    </row>
    <row r="85" spans="1:4" x14ac:dyDescent="0.35">
      <c r="A85" s="4" t="s">
        <v>447</v>
      </c>
      <c r="B85" s="4" t="s">
        <v>114</v>
      </c>
      <c r="C85" s="4" t="s">
        <v>116</v>
      </c>
      <c r="D85" s="5">
        <v>64</v>
      </c>
    </row>
    <row r="86" spans="1:4" x14ac:dyDescent="0.35">
      <c r="A86" s="4" t="s">
        <v>448</v>
      </c>
      <c r="B86" s="4" t="s">
        <v>165</v>
      </c>
      <c r="C86" s="4" t="s">
        <v>167</v>
      </c>
      <c r="D86" s="5">
        <v>64</v>
      </c>
    </row>
    <row r="87" spans="1:4" x14ac:dyDescent="0.35">
      <c r="A87" s="4" t="s">
        <v>449</v>
      </c>
      <c r="B87" s="4" t="s">
        <v>80</v>
      </c>
      <c r="C87" s="4" t="s">
        <v>81</v>
      </c>
      <c r="D87" s="5">
        <v>79</v>
      </c>
    </row>
    <row r="88" spans="1:4" x14ac:dyDescent="0.35">
      <c r="A88" s="4" t="s">
        <v>450</v>
      </c>
      <c r="B88" s="4" t="s">
        <v>59</v>
      </c>
      <c r="C88" s="4" t="s">
        <v>66</v>
      </c>
      <c r="D88" s="5">
        <v>69</v>
      </c>
    </row>
    <row r="89" spans="1:4" x14ac:dyDescent="0.35">
      <c r="A89" s="4" t="s">
        <v>451</v>
      </c>
      <c r="B89" s="4" t="s">
        <v>176</v>
      </c>
      <c r="C89" s="4" t="s">
        <v>177</v>
      </c>
      <c r="D89" s="5">
        <v>79</v>
      </c>
    </row>
    <row r="90" spans="1:4" x14ac:dyDescent="0.35">
      <c r="A90" s="4" t="s">
        <v>452</v>
      </c>
      <c r="B90" s="4" t="s">
        <v>59</v>
      </c>
      <c r="C90" s="4" t="s">
        <v>67</v>
      </c>
      <c r="D90" s="5">
        <v>74</v>
      </c>
    </row>
    <row r="91" spans="1:4" x14ac:dyDescent="0.35">
      <c r="A91" s="4" t="s">
        <v>453</v>
      </c>
      <c r="B91" s="4" t="s">
        <v>192</v>
      </c>
      <c r="C91" s="4" t="s">
        <v>196</v>
      </c>
      <c r="D91" s="5">
        <v>64</v>
      </c>
    </row>
    <row r="92" spans="1:4" x14ac:dyDescent="0.35">
      <c r="A92" s="4" t="s">
        <v>454</v>
      </c>
      <c r="B92" s="4" t="s">
        <v>203</v>
      </c>
      <c r="C92" s="4" t="s">
        <v>206</v>
      </c>
      <c r="D92" s="5">
        <v>59</v>
      </c>
    </row>
    <row r="93" spans="1:4" x14ac:dyDescent="0.35">
      <c r="A93" s="4" t="s">
        <v>455</v>
      </c>
      <c r="B93" s="4" t="s">
        <v>176</v>
      </c>
      <c r="C93" s="4" t="s">
        <v>353</v>
      </c>
      <c r="D93" s="5">
        <v>69</v>
      </c>
    </row>
    <row r="94" spans="1:4" x14ac:dyDescent="0.35">
      <c r="A94" s="4" t="s">
        <v>456</v>
      </c>
      <c r="B94" s="4" t="s">
        <v>280</v>
      </c>
      <c r="C94" s="4" t="s">
        <v>168</v>
      </c>
      <c r="D94" s="5">
        <v>69</v>
      </c>
    </row>
    <row r="95" spans="1:4" x14ac:dyDescent="0.35">
      <c r="A95" s="4" t="s">
        <v>457</v>
      </c>
      <c r="B95" s="4" t="s">
        <v>165</v>
      </c>
      <c r="C95" s="4" t="s">
        <v>351</v>
      </c>
      <c r="D95" s="5">
        <v>64</v>
      </c>
    </row>
    <row r="96" spans="1:4" x14ac:dyDescent="0.35">
      <c r="A96" s="4" t="s">
        <v>458</v>
      </c>
      <c r="B96" s="4" t="s">
        <v>121</v>
      </c>
      <c r="C96" s="4" t="s">
        <v>124</v>
      </c>
      <c r="D96" s="5">
        <v>64</v>
      </c>
    </row>
    <row r="97" spans="1:4" x14ac:dyDescent="0.35">
      <c r="A97" s="4" t="s">
        <v>459</v>
      </c>
      <c r="B97" s="4" t="s">
        <v>211</v>
      </c>
      <c r="C97" s="4" t="s">
        <v>213</v>
      </c>
      <c r="D97" s="5">
        <v>69</v>
      </c>
    </row>
    <row r="98" spans="1:4" x14ac:dyDescent="0.35">
      <c r="A98" s="4" t="s">
        <v>460</v>
      </c>
      <c r="B98" s="4" t="s">
        <v>211</v>
      </c>
      <c r="C98" s="4" t="s">
        <v>214</v>
      </c>
      <c r="D98" s="5">
        <v>69</v>
      </c>
    </row>
    <row r="99" spans="1:4" x14ac:dyDescent="0.35">
      <c r="A99" s="4" t="s">
        <v>461</v>
      </c>
      <c r="B99" s="4" t="s">
        <v>266</v>
      </c>
      <c r="C99" s="4" t="s">
        <v>233</v>
      </c>
      <c r="D99" s="5">
        <v>59</v>
      </c>
    </row>
    <row r="100" spans="1:4" x14ac:dyDescent="0.35">
      <c r="A100" s="4" t="s">
        <v>462</v>
      </c>
      <c r="B100" s="4" t="s">
        <v>258</v>
      </c>
      <c r="C100" s="4" t="s">
        <v>262</v>
      </c>
      <c r="D100" s="5">
        <v>64</v>
      </c>
    </row>
    <row r="101" spans="1:4" x14ac:dyDescent="0.35">
      <c r="A101" s="4" t="s">
        <v>463</v>
      </c>
      <c r="B101" s="4" t="s">
        <v>24</v>
      </c>
      <c r="C101" s="4" t="s">
        <v>29</v>
      </c>
      <c r="D101" s="5">
        <v>69</v>
      </c>
    </row>
    <row r="102" spans="1:4" x14ac:dyDescent="0.35">
      <c r="A102" s="4" t="s">
        <v>464</v>
      </c>
      <c r="B102" s="4" t="s">
        <v>326</v>
      </c>
      <c r="C102" s="4" t="s">
        <v>327</v>
      </c>
      <c r="D102" s="5">
        <v>74</v>
      </c>
    </row>
    <row r="103" spans="1:4" x14ac:dyDescent="0.35">
      <c r="A103" s="4" t="s">
        <v>465</v>
      </c>
      <c r="B103" s="4" t="s">
        <v>139</v>
      </c>
      <c r="C103" s="4" t="s">
        <v>143</v>
      </c>
      <c r="D103" s="5">
        <v>69</v>
      </c>
    </row>
    <row r="104" spans="1:4" x14ac:dyDescent="0.35">
      <c r="A104" s="4" t="s">
        <v>466</v>
      </c>
      <c r="B104" s="4" t="s">
        <v>192</v>
      </c>
      <c r="C104" s="4" t="s">
        <v>197</v>
      </c>
      <c r="D104" s="5">
        <v>64</v>
      </c>
    </row>
    <row r="105" spans="1:4" x14ac:dyDescent="0.35">
      <c r="A105" s="4" t="s">
        <v>467</v>
      </c>
      <c r="B105" s="4" t="s">
        <v>211</v>
      </c>
      <c r="C105" s="4" t="s">
        <v>215</v>
      </c>
      <c r="D105" s="5">
        <v>69</v>
      </c>
    </row>
    <row r="106" spans="1:4" x14ac:dyDescent="0.35">
      <c r="A106" s="4" t="s">
        <v>468</v>
      </c>
      <c r="B106" s="4" t="s">
        <v>230</v>
      </c>
      <c r="C106" s="4" t="s">
        <v>234</v>
      </c>
      <c r="D106" s="5">
        <v>74</v>
      </c>
    </row>
    <row r="107" spans="1:4" x14ac:dyDescent="0.35">
      <c r="A107" s="4" t="s">
        <v>469</v>
      </c>
      <c r="B107" s="4" t="s">
        <v>59</v>
      </c>
      <c r="C107" s="4" t="s">
        <v>68</v>
      </c>
      <c r="D107" s="5">
        <v>69</v>
      </c>
    </row>
    <row r="108" spans="1:4" x14ac:dyDescent="0.35">
      <c r="A108" s="4" t="s">
        <v>470</v>
      </c>
      <c r="B108" s="4" t="s">
        <v>85</v>
      </c>
      <c r="C108" s="4" t="s">
        <v>90</v>
      </c>
      <c r="D108" s="5">
        <v>69</v>
      </c>
    </row>
    <row r="109" spans="1:4" x14ac:dyDescent="0.35">
      <c r="A109" s="4" t="s">
        <v>471</v>
      </c>
      <c r="B109" s="4" t="s">
        <v>85</v>
      </c>
      <c r="C109" s="4" t="s">
        <v>91</v>
      </c>
      <c r="D109" s="5">
        <v>64</v>
      </c>
    </row>
    <row r="110" spans="1:4" x14ac:dyDescent="0.35">
      <c r="A110" s="4" t="s">
        <v>472</v>
      </c>
      <c r="B110" s="4" t="s">
        <v>85</v>
      </c>
      <c r="C110" s="4" t="s">
        <v>92</v>
      </c>
      <c r="D110" s="5">
        <v>69</v>
      </c>
    </row>
    <row r="111" spans="1:4" x14ac:dyDescent="0.35">
      <c r="A111" s="4" t="s">
        <v>473</v>
      </c>
      <c r="B111" s="4" t="s">
        <v>153</v>
      </c>
      <c r="C111" s="4" t="s">
        <v>350</v>
      </c>
      <c r="D111" s="5">
        <v>64</v>
      </c>
    </row>
    <row r="112" spans="1:4" x14ac:dyDescent="0.35">
      <c r="A112" s="4" t="s">
        <v>474</v>
      </c>
      <c r="B112" s="4" t="s">
        <v>24</v>
      </c>
      <c r="C112" s="4" t="s">
        <v>30</v>
      </c>
      <c r="D112" s="5">
        <v>69</v>
      </c>
    </row>
    <row r="113" spans="1:4" x14ac:dyDescent="0.35">
      <c r="A113" s="4" t="s">
        <v>475</v>
      </c>
      <c r="B113" s="4" t="s">
        <v>126</v>
      </c>
      <c r="C113" s="4" t="s">
        <v>127</v>
      </c>
      <c r="D113" s="5">
        <v>64</v>
      </c>
    </row>
    <row r="114" spans="1:4" x14ac:dyDescent="0.35">
      <c r="A114" s="4" t="s">
        <v>476</v>
      </c>
      <c r="B114" s="4" t="s">
        <v>297</v>
      </c>
      <c r="C114" s="4" t="s">
        <v>301</v>
      </c>
      <c r="D114" s="5">
        <v>64</v>
      </c>
    </row>
    <row r="115" spans="1:4" x14ac:dyDescent="0.35">
      <c r="A115" s="4" t="s">
        <v>477</v>
      </c>
      <c r="B115" s="4" t="s">
        <v>266</v>
      </c>
      <c r="C115" s="4" t="s">
        <v>270</v>
      </c>
      <c r="D115" s="5">
        <v>64</v>
      </c>
    </row>
    <row r="116" spans="1:4" x14ac:dyDescent="0.35">
      <c r="A116" s="4" t="s">
        <v>478</v>
      </c>
      <c r="B116" s="4" t="s">
        <v>230</v>
      </c>
      <c r="C116" s="4" t="s">
        <v>235</v>
      </c>
      <c r="D116" s="5">
        <v>69</v>
      </c>
    </row>
    <row r="117" spans="1:4" x14ac:dyDescent="0.35">
      <c r="A117" s="4" t="s">
        <v>479</v>
      </c>
      <c r="B117" s="4" t="s">
        <v>18</v>
      </c>
      <c r="C117" s="4" t="s">
        <v>19</v>
      </c>
      <c r="D117" s="5">
        <v>74</v>
      </c>
    </row>
    <row r="118" spans="1:4" x14ac:dyDescent="0.35">
      <c r="A118" s="4" t="s">
        <v>480</v>
      </c>
      <c r="B118" s="4" t="s">
        <v>59</v>
      </c>
      <c r="C118" s="4" t="s">
        <v>69</v>
      </c>
      <c r="D118" s="5">
        <v>79</v>
      </c>
    </row>
    <row r="119" spans="1:4" x14ac:dyDescent="0.35">
      <c r="A119" s="4" t="s">
        <v>481</v>
      </c>
      <c r="B119" s="4" t="s">
        <v>165</v>
      </c>
      <c r="C119" s="4" t="s">
        <v>168</v>
      </c>
      <c r="D119" s="5">
        <v>64</v>
      </c>
    </row>
    <row r="120" spans="1:4" x14ac:dyDescent="0.35">
      <c r="A120" s="4" t="s">
        <v>482</v>
      </c>
      <c r="B120" s="4" t="s">
        <v>192</v>
      </c>
      <c r="C120" s="4" t="s">
        <v>198</v>
      </c>
      <c r="D120" s="5">
        <v>64</v>
      </c>
    </row>
    <row r="121" spans="1:4" x14ac:dyDescent="0.35">
      <c r="A121" s="4" t="s">
        <v>483</v>
      </c>
      <c r="B121" s="4" t="s">
        <v>85</v>
      </c>
      <c r="C121" s="4" t="s">
        <v>49</v>
      </c>
      <c r="D121" s="5">
        <v>59</v>
      </c>
    </row>
    <row r="122" spans="1:4" x14ac:dyDescent="0.35">
      <c r="A122" s="4" t="s">
        <v>484</v>
      </c>
      <c r="B122" s="4" t="s">
        <v>11</v>
      </c>
      <c r="C122" s="4" t="s">
        <v>13</v>
      </c>
      <c r="D122" s="5">
        <v>69</v>
      </c>
    </row>
    <row r="123" spans="1:4" x14ac:dyDescent="0.35">
      <c r="A123" s="4" t="s">
        <v>485</v>
      </c>
      <c r="B123" s="4" t="s">
        <v>247</v>
      </c>
      <c r="C123" s="4" t="s">
        <v>254</v>
      </c>
      <c r="D123" s="5">
        <v>59</v>
      </c>
    </row>
    <row r="124" spans="1:4" x14ac:dyDescent="0.35">
      <c r="A124" s="4" t="s">
        <v>486</v>
      </c>
      <c r="B124" s="4" t="s">
        <v>126</v>
      </c>
      <c r="C124" s="4" t="s">
        <v>255</v>
      </c>
      <c r="D124" s="5">
        <v>64</v>
      </c>
    </row>
    <row r="125" spans="1:4" x14ac:dyDescent="0.35">
      <c r="A125" s="4" t="s">
        <v>487</v>
      </c>
      <c r="B125" s="4" t="s">
        <v>266</v>
      </c>
      <c r="C125" s="4" t="s">
        <v>271</v>
      </c>
      <c r="D125" s="5">
        <v>64</v>
      </c>
    </row>
    <row r="126" spans="1:4" x14ac:dyDescent="0.35">
      <c r="A126" s="4" t="s">
        <v>488</v>
      </c>
      <c r="B126" s="4" t="s">
        <v>75</v>
      </c>
      <c r="C126" s="4" t="s">
        <v>77</v>
      </c>
      <c r="D126" s="5">
        <v>69</v>
      </c>
    </row>
    <row r="127" spans="1:4" x14ac:dyDescent="0.35">
      <c r="A127" s="4" t="s">
        <v>489</v>
      </c>
      <c r="B127" s="4" t="s">
        <v>187</v>
      </c>
      <c r="C127" s="4" t="s">
        <v>189</v>
      </c>
      <c r="D127" s="5">
        <v>64</v>
      </c>
    </row>
    <row r="128" spans="1:4" x14ac:dyDescent="0.35">
      <c r="A128" s="4" t="s">
        <v>490</v>
      </c>
      <c r="B128" s="4" t="s">
        <v>266</v>
      </c>
      <c r="C128" s="4" t="s">
        <v>272</v>
      </c>
      <c r="D128" s="5">
        <v>74</v>
      </c>
    </row>
    <row r="129" spans="1:4" x14ac:dyDescent="0.35">
      <c r="A129" s="4" t="s">
        <v>491</v>
      </c>
      <c r="B129" s="4" t="s">
        <v>283</v>
      </c>
      <c r="C129" s="4" t="s">
        <v>286</v>
      </c>
      <c r="D129" s="5">
        <v>69</v>
      </c>
    </row>
    <row r="130" spans="1:4" x14ac:dyDescent="0.35">
      <c r="A130" s="4" t="s">
        <v>492</v>
      </c>
      <c r="B130" s="4" t="s">
        <v>165</v>
      </c>
      <c r="C130" s="4" t="s">
        <v>169</v>
      </c>
      <c r="D130" s="5">
        <v>64</v>
      </c>
    </row>
    <row r="131" spans="1:4" x14ac:dyDescent="0.35">
      <c r="A131" s="4" t="s">
        <v>493</v>
      </c>
      <c r="B131" s="4" t="s">
        <v>16</v>
      </c>
      <c r="C131" s="4" t="s">
        <v>17</v>
      </c>
      <c r="D131" s="5">
        <v>64</v>
      </c>
    </row>
    <row r="132" spans="1:4" x14ac:dyDescent="0.35">
      <c r="A132" s="4" t="s">
        <v>494</v>
      </c>
      <c r="B132" s="4" t="s">
        <v>288</v>
      </c>
      <c r="C132" s="4" t="s">
        <v>290</v>
      </c>
      <c r="D132" s="5">
        <v>64</v>
      </c>
    </row>
    <row r="133" spans="1:4" x14ac:dyDescent="0.35">
      <c r="A133" s="4" t="s">
        <v>495</v>
      </c>
      <c r="B133" s="4" t="s">
        <v>297</v>
      </c>
      <c r="C133" s="4" t="s">
        <v>302</v>
      </c>
      <c r="D133" s="5">
        <v>69</v>
      </c>
    </row>
    <row r="134" spans="1:4" x14ac:dyDescent="0.35">
      <c r="A134" s="4" t="s">
        <v>496</v>
      </c>
      <c r="B134" s="4" t="s">
        <v>11</v>
      </c>
      <c r="C134" s="4" t="s">
        <v>14</v>
      </c>
      <c r="D134" s="5">
        <v>74</v>
      </c>
    </row>
    <row r="135" spans="1:4" x14ac:dyDescent="0.35">
      <c r="A135" s="4" t="s">
        <v>497</v>
      </c>
      <c r="B135" s="4" t="s">
        <v>139</v>
      </c>
      <c r="C135" s="4" t="s">
        <v>144</v>
      </c>
      <c r="D135" s="5">
        <v>69</v>
      </c>
    </row>
    <row r="136" spans="1:4" x14ac:dyDescent="0.35">
      <c r="A136" s="4" t="s">
        <v>498</v>
      </c>
      <c r="B136" s="4" t="s">
        <v>227</v>
      </c>
      <c r="C136" s="4" t="s">
        <v>228</v>
      </c>
      <c r="D136" s="5">
        <v>69</v>
      </c>
    </row>
    <row r="137" spans="1:4" x14ac:dyDescent="0.35">
      <c r="A137" s="4" t="s">
        <v>499</v>
      </c>
      <c r="B137" s="4" t="s">
        <v>126</v>
      </c>
      <c r="C137" s="4" t="s">
        <v>128</v>
      </c>
      <c r="D137" s="5">
        <v>69</v>
      </c>
    </row>
    <row r="138" spans="1:4" x14ac:dyDescent="0.35">
      <c r="A138" s="4" t="s">
        <v>500</v>
      </c>
      <c r="B138" s="4" t="s">
        <v>230</v>
      </c>
      <c r="C138" s="4" t="s">
        <v>236</v>
      </c>
      <c r="D138" s="5">
        <v>74</v>
      </c>
    </row>
    <row r="139" spans="1:4" x14ac:dyDescent="0.35">
      <c r="A139" s="4" t="s">
        <v>501</v>
      </c>
      <c r="B139" s="4" t="s">
        <v>342</v>
      </c>
      <c r="C139" s="4" t="s">
        <v>344</v>
      </c>
      <c r="D139" s="5">
        <v>79</v>
      </c>
    </row>
    <row r="140" spans="1:4" x14ac:dyDescent="0.35">
      <c r="A140" s="4" t="s">
        <v>502</v>
      </c>
      <c r="B140" s="4" t="s">
        <v>280</v>
      </c>
      <c r="C140" s="4" t="s">
        <v>281</v>
      </c>
      <c r="D140" s="5">
        <v>64</v>
      </c>
    </row>
    <row r="141" spans="1:4" x14ac:dyDescent="0.35">
      <c r="A141" s="4" t="s">
        <v>503</v>
      </c>
      <c r="B141" s="4" t="s">
        <v>107</v>
      </c>
      <c r="C141" s="4" t="s">
        <v>111</v>
      </c>
      <c r="D141" s="5">
        <v>79</v>
      </c>
    </row>
    <row r="142" spans="1:4" x14ac:dyDescent="0.35">
      <c r="A142" s="4" t="s">
        <v>504</v>
      </c>
      <c r="B142" s="4" t="s">
        <v>165</v>
      </c>
      <c r="C142" s="4" t="s">
        <v>352</v>
      </c>
      <c r="D142" s="5">
        <v>64</v>
      </c>
    </row>
    <row r="143" spans="1:4" x14ac:dyDescent="0.35">
      <c r="A143" s="4" t="s">
        <v>505</v>
      </c>
      <c r="B143" s="4" t="s">
        <v>187</v>
      </c>
      <c r="C143" s="4" t="s">
        <v>190</v>
      </c>
      <c r="D143" s="5">
        <v>64</v>
      </c>
    </row>
    <row r="144" spans="1:4" x14ac:dyDescent="0.35">
      <c r="A144" s="4" t="s">
        <v>506</v>
      </c>
      <c r="B144" s="4" t="s">
        <v>180</v>
      </c>
      <c r="C144" s="4" t="s">
        <v>181</v>
      </c>
      <c r="D144" s="5">
        <v>64</v>
      </c>
    </row>
    <row r="145" spans="1:4" x14ac:dyDescent="0.35">
      <c r="A145" s="4" t="s">
        <v>507</v>
      </c>
      <c r="B145" s="4" t="s">
        <v>130</v>
      </c>
      <c r="C145" s="4" t="s">
        <v>131</v>
      </c>
      <c r="D145" s="5">
        <v>64</v>
      </c>
    </row>
    <row r="146" spans="1:4" x14ac:dyDescent="0.35">
      <c r="A146" s="4" t="s">
        <v>508</v>
      </c>
      <c r="B146" s="4" t="s">
        <v>18</v>
      </c>
      <c r="C146" s="4" t="s">
        <v>20</v>
      </c>
      <c r="D146" s="5">
        <v>64</v>
      </c>
    </row>
    <row r="147" spans="1:4" x14ac:dyDescent="0.35">
      <c r="A147" s="4" t="s">
        <v>509</v>
      </c>
      <c r="B147" s="4" t="s">
        <v>161</v>
      </c>
      <c r="C147" s="4" t="s">
        <v>163</v>
      </c>
      <c r="D147" s="5">
        <v>69</v>
      </c>
    </row>
    <row r="148" spans="1:4" x14ac:dyDescent="0.35">
      <c r="A148" s="4" t="s">
        <v>510</v>
      </c>
      <c r="B148" s="4" t="s">
        <v>132</v>
      </c>
      <c r="C148" s="4" t="s">
        <v>134</v>
      </c>
      <c r="D148" s="5">
        <v>74</v>
      </c>
    </row>
    <row r="149" spans="1:4" x14ac:dyDescent="0.35">
      <c r="A149" s="4" t="s">
        <v>511</v>
      </c>
      <c r="B149" s="4" t="s">
        <v>85</v>
      </c>
      <c r="C149" s="4" t="s">
        <v>93</v>
      </c>
      <c r="D149" s="5">
        <v>69</v>
      </c>
    </row>
    <row r="150" spans="1:4" x14ac:dyDescent="0.35">
      <c r="A150" s="4" t="s">
        <v>512</v>
      </c>
      <c r="B150" s="4" t="s">
        <v>192</v>
      </c>
      <c r="C150" s="4" t="s">
        <v>199</v>
      </c>
      <c r="D150" s="5">
        <v>74</v>
      </c>
    </row>
    <row r="151" spans="1:4" x14ac:dyDescent="0.35">
      <c r="A151" s="4" t="s">
        <v>513</v>
      </c>
      <c r="B151" s="4" t="s">
        <v>230</v>
      </c>
      <c r="C151" s="4" t="s">
        <v>237</v>
      </c>
      <c r="D151" s="5">
        <v>69</v>
      </c>
    </row>
    <row r="152" spans="1:4" x14ac:dyDescent="0.35">
      <c r="A152" s="4" t="s">
        <v>514</v>
      </c>
      <c r="B152" s="4" t="s">
        <v>292</v>
      </c>
      <c r="C152" s="4" t="s">
        <v>294</v>
      </c>
      <c r="D152" s="5">
        <v>64</v>
      </c>
    </row>
    <row r="153" spans="1:4" x14ac:dyDescent="0.35">
      <c r="A153" s="4" t="s">
        <v>515</v>
      </c>
      <c r="B153" s="4" t="s">
        <v>203</v>
      </c>
      <c r="C153" s="4" t="s">
        <v>207</v>
      </c>
      <c r="D153" s="5">
        <v>64</v>
      </c>
    </row>
    <row r="154" spans="1:4" x14ac:dyDescent="0.35">
      <c r="A154" s="4" t="s">
        <v>516</v>
      </c>
      <c r="B154" s="4" t="s">
        <v>126</v>
      </c>
      <c r="C154" s="4" t="s">
        <v>129</v>
      </c>
      <c r="D154" s="5">
        <v>64</v>
      </c>
    </row>
    <row r="155" spans="1:4" x14ac:dyDescent="0.35">
      <c r="A155" s="4" t="s">
        <v>517</v>
      </c>
      <c r="B155" s="4" t="s">
        <v>230</v>
      </c>
      <c r="C155" s="4" t="s">
        <v>140</v>
      </c>
      <c r="D155" s="5">
        <v>79</v>
      </c>
    </row>
    <row r="156" spans="1:4" x14ac:dyDescent="0.35">
      <c r="A156" s="4" t="s">
        <v>518</v>
      </c>
      <c r="B156" s="4" t="s">
        <v>266</v>
      </c>
      <c r="C156" s="4" t="s">
        <v>273</v>
      </c>
      <c r="D156" s="5">
        <v>59</v>
      </c>
    </row>
    <row r="157" spans="1:4" x14ac:dyDescent="0.35">
      <c r="A157" s="4" t="s">
        <v>519</v>
      </c>
      <c r="B157" s="4" t="s">
        <v>227</v>
      </c>
      <c r="C157" s="4" t="s">
        <v>229</v>
      </c>
      <c r="D157" s="5">
        <v>69</v>
      </c>
    </row>
    <row r="158" spans="1:4" x14ac:dyDescent="0.35">
      <c r="A158" s="4" t="s">
        <v>520</v>
      </c>
      <c r="B158" s="4" t="s">
        <v>203</v>
      </c>
      <c r="C158" s="4" t="s">
        <v>208</v>
      </c>
      <c r="D158" s="5">
        <v>59</v>
      </c>
    </row>
    <row r="159" spans="1:4" x14ac:dyDescent="0.35">
      <c r="A159" s="4" t="s">
        <v>521</v>
      </c>
      <c r="B159" s="4" t="s">
        <v>82</v>
      </c>
      <c r="C159" s="4" t="s">
        <v>83</v>
      </c>
      <c r="D159" s="5">
        <v>64</v>
      </c>
    </row>
    <row r="160" spans="1:4" x14ac:dyDescent="0.35">
      <c r="A160" s="4" t="s">
        <v>522</v>
      </c>
      <c r="B160" s="4" t="s">
        <v>132</v>
      </c>
      <c r="C160" s="4" t="s">
        <v>135</v>
      </c>
      <c r="D160" s="5">
        <v>64</v>
      </c>
    </row>
    <row r="161" spans="1:4" x14ac:dyDescent="0.35">
      <c r="A161" s="4" t="s">
        <v>523</v>
      </c>
      <c r="B161" s="4" t="s">
        <v>258</v>
      </c>
      <c r="C161" s="4" t="s">
        <v>263</v>
      </c>
      <c r="D161" s="5">
        <v>69</v>
      </c>
    </row>
    <row r="162" spans="1:4" x14ac:dyDescent="0.35">
      <c r="A162" s="4" t="s">
        <v>524</v>
      </c>
      <c r="B162" s="4" t="s">
        <v>24</v>
      </c>
      <c r="C162" s="4" t="s">
        <v>31</v>
      </c>
      <c r="D162" s="5">
        <v>74</v>
      </c>
    </row>
    <row r="163" spans="1:4" x14ac:dyDescent="0.35">
      <c r="A163" s="4" t="s">
        <v>525</v>
      </c>
      <c r="B163" s="4" t="s">
        <v>312</v>
      </c>
      <c r="C163" s="4" t="s">
        <v>314</v>
      </c>
      <c r="D163" s="5">
        <v>69</v>
      </c>
    </row>
    <row r="164" spans="1:4" x14ac:dyDescent="0.35">
      <c r="A164" s="4" t="s">
        <v>526</v>
      </c>
      <c r="B164" s="4" t="s">
        <v>132</v>
      </c>
      <c r="C164" s="4" t="s">
        <v>12</v>
      </c>
      <c r="D164" s="5">
        <v>64</v>
      </c>
    </row>
    <row r="165" spans="1:4" x14ac:dyDescent="0.35">
      <c r="A165" s="4" t="s">
        <v>527</v>
      </c>
      <c r="B165" s="4" t="s">
        <v>312</v>
      </c>
      <c r="C165" s="4" t="s">
        <v>315</v>
      </c>
      <c r="D165" s="5">
        <v>64</v>
      </c>
    </row>
    <row r="166" spans="1:4" x14ac:dyDescent="0.35">
      <c r="A166" s="4" t="s">
        <v>528</v>
      </c>
      <c r="B166" s="4" t="s">
        <v>165</v>
      </c>
      <c r="C166" s="4" t="s">
        <v>170</v>
      </c>
      <c r="D166" s="5">
        <v>74</v>
      </c>
    </row>
    <row r="167" spans="1:4" x14ac:dyDescent="0.35">
      <c r="A167" s="4" t="s">
        <v>529</v>
      </c>
      <c r="B167" s="4" t="s">
        <v>336</v>
      </c>
      <c r="C167" s="4" t="s">
        <v>337</v>
      </c>
      <c r="D167" s="5">
        <v>64</v>
      </c>
    </row>
    <row r="168" spans="1:4" x14ac:dyDescent="0.35">
      <c r="A168" s="4" t="s">
        <v>530</v>
      </c>
      <c r="B168" s="4" t="s">
        <v>266</v>
      </c>
      <c r="C168" s="4" t="s">
        <v>274</v>
      </c>
      <c r="D168" s="5">
        <v>64</v>
      </c>
    </row>
    <row r="169" spans="1:4" x14ac:dyDescent="0.35">
      <c r="A169" s="4" t="s">
        <v>531</v>
      </c>
      <c r="B169" s="4" t="s">
        <v>24</v>
      </c>
      <c r="C169" s="4" t="s">
        <v>32</v>
      </c>
      <c r="D169" s="5">
        <v>79</v>
      </c>
    </row>
    <row r="170" spans="1:4" x14ac:dyDescent="0.35">
      <c r="A170" s="4" t="s">
        <v>532</v>
      </c>
      <c r="B170" s="4" t="s">
        <v>203</v>
      </c>
      <c r="C170" s="4" t="s">
        <v>209</v>
      </c>
      <c r="D170" s="5">
        <v>64</v>
      </c>
    </row>
    <row r="171" spans="1:4" x14ac:dyDescent="0.35">
      <c r="A171" s="4" t="s">
        <v>533</v>
      </c>
      <c r="B171" s="4" t="s">
        <v>321</v>
      </c>
      <c r="C171" s="4" t="s">
        <v>323</v>
      </c>
      <c r="D171" s="5">
        <v>79</v>
      </c>
    </row>
    <row r="172" spans="1:4" x14ac:dyDescent="0.35">
      <c r="A172" s="4" t="s">
        <v>534</v>
      </c>
      <c r="B172" s="4" t="s">
        <v>107</v>
      </c>
      <c r="C172" s="4" t="s">
        <v>112</v>
      </c>
      <c r="D172" s="5">
        <v>64</v>
      </c>
    </row>
    <row r="173" spans="1:4" x14ac:dyDescent="0.35">
      <c r="A173" s="4" t="s">
        <v>535</v>
      </c>
      <c r="B173" s="4" t="s">
        <v>139</v>
      </c>
      <c r="C173" s="4" t="s">
        <v>145</v>
      </c>
      <c r="D173" s="5">
        <v>79</v>
      </c>
    </row>
    <row r="174" spans="1:4" x14ac:dyDescent="0.35">
      <c r="A174" s="4" t="s">
        <v>536</v>
      </c>
      <c r="B174" s="4" t="s">
        <v>292</v>
      </c>
      <c r="C174" s="4" t="s">
        <v>295</v>
      </c>
      <c r="D174" s="5">
        <v>69</v>
      </c>
    </row>
    <row r="175" spans="1:4" x14ac:dyDescent="0.35">
      <c r="A175" s="4" t="s">
        <v>537</v>
      </c>
      <c r="B175" s="4" t="s">
        <v>247</v>
      </c>
      <c r="C175" s="4" t="s">
        <v>255</v>
      </c>
      <c r="D175" s="5">
        <v>59</v>
      </c>
    </row>
    <row r="176" spans="1:4" x14ac:dyDescent="0.35">
      <c r="A176" s="4" t="s">
        <v>538</v>
      </c>
      <c r="B176" s="4" t="s">
        <v>85</v>
      </c>
      <c r="C176" s="4" t="s">
        <v>94</v>
      </c>
      <c r="D176" s="5">
        <v>69</v>
      </c>
    </row>
    <row r="177" spans="1:4" x14ac:dyDescent="0.35">
      <c r="A177" s="4" t="s">
        <v>539</v>
      </c>
      <c r="B177" s="4" t="s">
        <v>165</v>
      </c>
      <c r="C177" s="4" t="s">
        <v>171</v>
      </c>
      <c r="D177" s="5">
        <v>59</v>
      </c>
    </row>
    <row r="178" spans="1:4" x14ac:dyDescent="0.35">
      <c r="A178" s="4" t="s">
        <v>540</v>
      </c>
      <c r="B178" s="4" t="s">
        <v>297</v>
      </c>
      <c r="C178" s="4" t="s">
        <v>303</v>
      </c>
      <c r="D178" s="5">
        <v>64</v>
      </c>
    </row>
    <row r="179" spans="1:4" x14ac:dyDescent="0.35">
      <c r="A179" s="4" t="s">
        <v>541</v>
      </c>
      <c r="B179" s="4" t="s">
        <v>24</v>
      </c>
      <c r="C179" s="4" t="s">
        <v>33</v>
      </c>
      <c r="D179" s="5">
        <v>74</v>
      </c>
    </row>
    <row r="180" spans="1:4" x14ac:dyDescent="0.35">
      <c r="A180" s="4" t="s">
        <v>542</v>
      </c>
      <c r="B180" s="4" t="s">
        <v>336</v>
      </c>
      <c r="C180" s="4" t="s">
        <v>338</v>
      </c>
      <c r="D180" s="5">
        <v>64</v>
      </c>
    </row>
    <row r="181" spans="1:4" x14ac:dyDescent="0.35">
      <c r="A181" s="4" t="s">
        <v>543</v>
      </c>
      <c r="B181" s="4" t="s">
        <v>176</v>
      </c>
      <c r="C181" s="4" t="s">
        <v>178</v>
      </c>
      <c r="D181" s="5">
        <v>79</v>
      </c>
    </row>
    <row r="182" spans="1:4" x14ac:dyDescent="0.35">
      <c r="A182" s="4" t="s">
        <v>544</v>
      </c>
      <c r="B182" s="4" t="s">
        <v>187</v>
      </c>
      <c r="C182" s="4" t="s">
        <v>191</v>
      </c>
      <c r="D182" s="5">
        <v>69</v>
      </c>
    </row>
    <row r="183" spans="1:4" x14ac:dyDescent="0.35">
      <c r="A183" s="4" t="s">
        <v>545</v>
      </c>
      <c r="B183" s="4" t="s">
        <v>309</v>
      </c>
      <c r="C183" s="4" t="s">
        <v>69</v>
      </c>
      <c r="D183" s="5">
        <v>69</v>
      </c>
    </row>
    <row r="184" spans="1:4" x14ac:dyDescent="0.35">
      <c r="A184" s="4" t="s">
        <v>546</v>
      </c>
      <c r="B184" s="4" t="s">
        <v>11</v>
      </c>
      <c r="C184" s="4" t="s">
        <v>15</v>
      </c>
      <c r="D184" s="5">
        <v>59</v>
      </c>
    </row>
    <row r="185" spans="1:4" x14ac:dyDescent="0.35">
      <c r="A185" s="4" t="s">
        <v>547</v>
      </c>
      <c r="B185" s="4" t="s">
        <v>24</v>
      </c>
      <c r="C185" s="4" t="s">
        <v>34</v>
      </c>
      <c r="D185" s="5">
        <v>74</v>
      </c>
    </row>
    <row r="186" spans="1:4" x14ac:dyDescent="0.35">
      <c r="A186" s="4" t="s">
        <v>548</v>
      </c>
      <c r="B186" s="4" t="s">
        <v>266</v>
      </c>
      <c r="C186" s="4" t="s">
        <v>275</v>
      </c>
      <c r="D186" s="5">
        <v>69</v>
      </c>
    </row>
    <row r="187" spans="1:4" x14ac:dyDescent="0.35">
      <c r="A187" s="4" t="s">
        <v>549</v>
      </c>
      <c r="B187" s="4" t="s">
        <v>321</v>
      </c>
      <c r="C187" s="4" t="s">
        <v>259</v>
      </c>
      <c r="D187" s="5">
        <v>69</v>
      </c>
    </row>
    <row r="188" spans="1:4" x14ac:dyDescent="0.35">
      <c r="A188" s="4" t="s">
        <v>550</v>
      </c>
      <c r="B188" s="4" t="s">
        <v>59</v>
      </c>
      <c r="C188" s="4" t="s">
        <v>70</v>
      </c>
      <c r="D188" s="5">
        <v>69</v>
      </c>
    </row>
    <row r="189" spans="1:4" x14ac:dyDescent="0.35">
      <c r="A189" s="4" t="s">
        <v>551</v>
      </c>
      <c r="B189" s="4" t="s">
        <v>340</v>
      </c>
      <c r="C189" s="4" t="s">
        <v>357</v>
      </c>
      <c r="D189" s="5">
        <v>59</v>
      </c>
    </row>
    <row r="190" spans="1:4" x14ac:dyDescent="0.35">
      <c r="A190" s="4" t="s">
        <v>552</v>
      </c>
      <c r="B190" s="4" t="s">
        <v>165</v>
      </c>
      <c r="C190" s="4" t="s">
        <v>172</v>
      </c>
      <c r="D190" s="5">
        <v>64</v>
      </c>
    </row>
    <row r="191" spans="1:4" x14ac:dyDescent="0.35">
      <c r="A191" s="4" t="s">
        <v>553</v>
      </c>
      <c r="B191" s="4" t="s">
        <v>283</v>
      </c>
      <c r="C191" s="4" t="s">
        <v>287</v>
      </c>
      <c r="D191" s="5">
        <v>69</v>
      </c>
    </row>
    <row r="192" spans="1:4" x14ac:dyDescent="0.35">
      <c r="A192" s="4" t="s">
        <v>554</v>
      </c>
      <c r="B192" s="4" t="s">
        <v>139</v>
      </c>
      <c r="C192" s="4" t="s">
        <v>146</v>
      </c>
      <c r="D192" s="5">
        <v>79</v>
      </c>
    </row>
    <row r="193" spans="1:4" x14ac:dyDescent="0.35">
      <c r="A193" s="4" t="s">
        <v>555</v>
      </c>
      <c r="B193" s="4" t="s">
        <v>24</v>
      </c>
      <c r="C193" s="4" t="s">
        <v>35</v>
      </c>
      <c r="D193" s="5">
        <v>79</v>
      </c>
    </row>
    <row r="194" spans="1:4" x14ac:dyDescent="0.35">
      <c r="A194" s="4" t="s">
        <v>556</v>
      </c>
      <c r="B194" s="4" t="s">
        <v>85</v>
      </c>
      <c r="C194" s="4" t="s">
        <v>95</v>
      </c>
      <c r="D194" s="5">
        <v>69</v>
      </c>
    </row>
    <row r="195" spans="1:4" x14ac:dyDescent="0.35">
      <c r="A195" s="4" t="s">
        <v>557</v>
      </c>
      <c r="B195" s="4" t="s">
        <v>292</v>
      </c>
      <c r="C195" s="4" t="s">
        <v>296</v>
      </c>
      <c r="D195" s="5">
        <v>79</v>
      </c>
    </row>
    <row r="196" spans="1:4" x14ac:dyDescent="0.35">
      <c r="A196" s="4" t="s">
        <v>558</v>
      </c>
      <c r="B196" s="4" t="s">
        <v>75</v>
      </c>
      <c r="C196" s="4" t="s">
        <v>78</v>
      </c>
      <c r="D196" s="5">
        <v>69</v>
      </c>
    </row>
    <row r="197" spans="1:4" x14ac:dyDescent="0.35">
      <c r="A197" s="4" t="s">
        <v>559</v>
      </c>
      <c r="B197" s="4" t="s">
        <v>75</v>
      </c>
      <c r="C197" s="4" t="s">
        <v>79</v>
      </c>
      <c r="D197" s="5">
        <v>69</v>
      </c>
    </row>
    <row r="198" spans="1:4" x14ac:dyDescent="0.35">
      <c r="A198" s="4" t="s">
        <v>560</v>
      </c>
      <c r="B198" s="4" t="s">
        <v>136</v>
      </c>
      <c r="C198" s="4" t="s">
        <v>138</v>
      </c>
      <c r="D198" s="5">
        <v>74</v>
      </c>
    </row>
    <row r="199" spans="1:4" x14ac:dyDescent="0.35">
      <c r="A199" s="4" t="s">
        <v>561</v>
      </c>
      <c r="B199" s="4" t="s">
        <v>230</v>
      </c>
      <c r="C199" s="4" t="s">
        <v>238</v>
      </c>
      <c r="D199" s="5">
        <v>79</v>
      </c>
    </row>
    <row r="200" spans="1:4" x14ac:dyDescent="0.35">
      <c r="A200" s="4" t="s">
        <v>562</v>
      </c>
      <c r="B200" s="4" t="s">
        <v>211</v>
      </c>
      <c r="C200" s="4" t="s">
        <v>216</v>
      </c>
      <c r="D200" s="5">
        <v>69</v>
      </c>
    </row>
    <row r="201" spans="1:4" x14ac:dyDescent="0.35">
      <c r="A201" s="4" t="s">
        <v>563</v>
      </c>
      <c r="B201" s="4" t="s">
        <v>230</v>
      </c>
      <c r="C201" s="4" t="s">
        <v>239</v>
      </c>
      <c r="D201" s="5">
        <v>69</v>
      </c>
    </row>
    <row r="202" spans="1:4" x14ac:dyDescent="0.35">
      <c r="A202" s="4" t="s">
        <v>564</v>
      </c>
      <c r="B202" s="4" t="s">
        <v>139</v>
      </c>
      <c r="C202" s="4" t="s">
        <v>147</v>
      </c>
      <c r="D202" s="5">
        <v>69</v>
      </c>
    </row>
    <row r="203" spans="1:4" x14ac:dyDescent="0.35">
      <c r="A203" s="4" t="s">
        <v>565</v>
      </c>
      <c r="B203" s="4" t="s">
        <v>230</v>
      </c>
      <c r="C203" s="4" t="s">
        <v>240</v>
      </c>
      <c r="D203" s="5">
        <v>69</v>
      </c>
    </row>
    <row r="204" spans="1:4" x14ac:dyDescent="0.35">
      <c r="A204" s="4" t="s">
        <v>566</v>
      </c>
      <c r="B204" s="4" t="s">
        <v>121</v>
      </c>
      <c r="C204" s="4" t="s">
        <v>125</v>
      </c>
      <c r="D204" s="5">
        <v>64</v>
      </c>
    </row>
    <row r="205" spans="1:4" x14ac:dyDescent="0.35">
      <c r="A205" s="4" t="s">
        <v>567</v>
      </c>
      <c r="B205" s="4" t="s">
        <v>24</v>
      </c>
      <c r="C205" s="4" t="s">
        <v>36</v>
      </c>
      <c r="D205" s="5">
        <v>69</v>
      </c>
    </row>
    <row r="206" spans="1:4" x14ac:dyDescent="0.35">
      <c r="A206" s="4" t="s">
        <v>568</v>
      </c>
      <c r="B206" s="4" t="s">
        <v>24</v>
      </c>
      <c r="C206" s="4" t="s">
        <v>38</v>
      </c>
      <c r="D206" s="5">
        <v>74</v>
      </c>
    </row>
    <row r="207" spans="1:4" x14ac:dyDescent="0.35">
      <c r="A207" s="4" t="s">
        <v>569</v>
      </c>
      <c r="B207" s="4" t="s">
        <v>153</v>
      </c>
      <c r="C207" s="4" t="s">
        <v>152</v>
      </c>
      <c r="D207" s="5">
        <v>69</v>
      </c>
    </row>
    <row r="208" spans="1:4" x14ac:dyDescent="0.35">
      <c r="A208" s="4" t="s">
        <v>570</v>
      </c>
      <c r="B208" s="4" t="s">
        <v>326</v>
      </c>
      <c r="C208" s="4" t="s">
        <v>328</v>
      </c>
      <c r="D208" s="5">
        <v>74</v>
      </c>
    </row>
    <row r="209" spans="1:4" x14ac:dyDescent="0.35">
      <c r="A209" s="4" t="s">
        <v>571</v>
      </c>
      <c r="B209" s="4" t="s">
        <v>256</v>
      </c>
      <c r="C209" s="4" t="s">
        <v>257</v>
      </c>
      <c r="D209" s="5">
        <v>64</v>
      </c>
    </row>
    <row r="210" spans="1:4" x14ac:dyDescent="0.35">
      <c r="A210" s="4" t="s">
        <v>572</v>
      </c>
      <c r="B210" s="4" t="s">
        <v>326</v>
      </c>
      <c r="C210" s="4" t="s">
        <v>329</v>
      </c>
      <c r="D210" s="5">
        <v>74</v>
      </c>
    </row>
    <row r="211" spans="1:4" x14ac:dyDescent="0.35">
      <c r="A211" s="4" t="s">
        <v>573</v>
      </c>
      <c r="B211" s="4" t="s">
        <v>202</v>
      </c>
      <c r="C211" s="4" t="s">
        <v>66</v>
      </c>
      <c r="D211" s="5">
        <v>64</v>
      </c>
    </row>
    <row r="212" spans="1:4" x14ac:dyDescent="0.35">
      <c r="A212" s="4" t="s">
        <v>574</v>
      </c>
      <c r="B212" s="4" t="s">
        <v>85</v>
      </c>
      <c r="C212" s="4" t="s">
        <v>96</v>
      </c>
      <c r="D212" s="5">
        <v>69</v>
      </c>
    </row>
    <row r="213" spans="1:4" x14ac:dyDescent="0.35">
      <c r="A213" s="4" t="s">
        <v>575</v>
      </c>
      <c r="B213" s="4" t="s">
        <v>183</v>
      </c>
      <c r="C213" s="4" t="s">
        <v>184</v>
      </c>
      <c r="D213" s="5">
        <v>64</v>
      </c>
    </row>
    <row r="214" spans="1:4" x14ac:dyDescent="0.35">
      <c r="A214" s="4" t="s">
        <v>576</v>
      </c>
      <c r="B214" s="4" t="s">
        <v>24</v>
      </c>
      <c r="C214" s="4" t="s">
        <v>39</v>
      </c>
      <c r="D214" s="5">
        <v>69</v>
      </c>
    </row>
    <row r="215" spans="1:4" x14ac:dyDescent="0.35">
      <c r="A215" s="4" t="s">
        <v>577</v>
      </c>
      <c r="B215" s="4" t="s">
        <v>85</v>
      </c>
      <c r="C215" s="4" t="s">
        <v>97</v>
      </c>
      <c r="D215" s="5">
        <v>64</v>
      </c>
    </row>
    <row r="216" spans="1:4" x14ac:dyDescent="0.35">
      <c r="A216" s="4" t="s">
        <v>578</v>
      </c>
      <c r="B216" s="4" t="s">
        <v>309</v>
      </c>
      <c r="C216" s="4" t="s">
        <v>71</v>
      </c>
      <c r="D216" s="5">
        <v>79</v>
      </c>
    </row>
    <row r="217" spans="1:4" x14ac:dyDescent="0.35">
      <c r="A217" s="4" t="s">
        <v>579</v>
      </c>
      <c r="B217" s="4" t="s">
        <v>211</v>
      </c>
      <c r="C217" s="4" t="s">
        <v>217</v>
      </c>
      <c r="D217" s="5">
        <v>69</v>
      </c>
    </row>
    <row r="218" spans="1:4" x14ac:dyDescent="0.35">
      <c r="A218" s="4" t="s">
        <v>580</v>
      </c>
      <c r="B218" s="4" t="s">
        <v>297</v>
      </c>
      <c r="C218" s="4" t="s">
        <v>304</v>
      </c>
      <c r="D218" s="5">
        <v>59</v>
      </c>
    </row>
    <row r="219" spans="1:4" x14ac:dyDescent="0.35">
      <c r="A219" s="4" t="s">
        <v>581</v>
      </c>
      <c r="B219" s="4" t="s">
        <v>85</v>
      </c>
      <c r="C219" s="4" t="s">
        <v>98</v>
      </c>
      <c r="D219" s="5">
        <v>64</v>
      </c>
    </row>
    <row r="220" spans="1:4" x14ac:dyDescent="0.35">
      <c r="A220" s="4" t="s">
        <v>582</v>
      </c>
      <c r="B220" s="4" t="s">
        <v>165</v>
      </c>
      <c r="C220" s="4" t="s">
        <v>173</v>
      </c>
      <c r="D220" s="5">
        <v>64</v>
      </c>
    </row>
    <row r="221" spans="1:4" x14ac:dyDescent="0.35">
      <c r="A221" s="4" t="s">
        <v>583</v>
      </c>
      <c r="B221" s="4" t="s">
        <v>266</v>
      </c>
      <c r="C221" s="4" t="s">
        <v>276</v>
      </c>
      <c r="D221" s="5">
        <v>79</v>
      </c>
    </row>
    <row r="222" spans="1:4" x14ac:dyDescent="0.35">
      <c r="A222" s="4" t="s">
        <v>584</v>
      </c>
      <c r="B222" s="4" t="s">
        <v>18</v>
      </c>
      <c r="C222" s="4" t="s">
        <v>21</v>
      </c>
      <c r="D222" s="5">
        <v>69</v>
      </c>
    </row>
    <row r="223" spans="1:4" x14ac:dyDescent="0.35">
      <c r="A223" s="4" t="s">
        <v>585</v>
      </c>
      <c r="B223" s="4" t="s">
        <v>266</v>
      </c>
      <c r="C223" s="4" t="s">
        <v>277</v>
      </c>
      <c r="D223" s="5">
        <v>64</v>
      </c>
    </row>
    <row r="224" spans="1:4" x14ac:dyDescent="0.35">
      <c r="A224" s="4" t="s">
        <v>586</v>
      </c>
      <c r="B224" s="4" t="s">
        <v>139</v>
      </c>
      <c r="C224" s="4" t="s">
        <v>148</v>
      </c>
      <c r="D224" s="5">
        <v>64</v>
      </c>
    </row>
    <row r="225" spans="1:4" x14ac:dyDescent="0.35">
      <c r="A225" s="4" t="s">
        <v>587</v>
      </c>
      <c r="B225" s="4" t="s">
        <v>297</v>
      </c>
      <c r="C225" s="4" t="s">
        <v>305</v>
      </c>
      <c r="D225" s="5">
        <v>64</v>
      </c>
    </row>
    <row r="226" spans="1:4" x14ac:dyDescent="0.35">
      <c r="A226" s="4" t="s">
        <v>588</v>
      </c>
      <c r="B226" s="4" t="s">
        <v>139</v>
      </c>
      <c r="C226" s="4" t="s">
        <v>149</v>
      </c>
      <c r="D226" s="5">
        <v>69</v>
      </c>
    </row>
    <row r="227" spans="1:4" x14ac:dyDescent="0.35">
      <c r="A227" s="4" t="s">
        <v>589</v>
      </c>
      <c r="B227" s="4" t="s">
        <v>24</v>
      </c>
      <c r="C227" s="4" t="s">
        <v>40</v>
      </c>
      <c r="D227" s="5">
        <v>79</v>
      </c>
    </row>
    <row r="228" spans="1:4" x14ac:dyDescent="0.35">
      <c r="A228" s="4" t="s">
        <v>590</v>
      </c>
      <c r="B228" s="4" t="s">
        <v>165</v>
      </c>
      <c r="C228" s="4" t="s">
        <v>37</v>
      </c>
      <c r="D228" s="5">
        <v>64</v>
      </c>
    </row>
    <row r="229" spans="1:4" x14ac:dyDescent="0.35">
      <c r="A229" s="4" t="s">
        <v>591</v>
      </c>
      <c r="B229" s="4" t="s">
        <v>326</v>
      </c>
      <c r="C229" s="4" t="s">
        <v>330</v>
      </c>
      <c r="D229" s="5">
        <v>74</v>
      </c>
    </row>
    <row r="230" spans="1:4" x14ac:dyDescent="0.35">
      <c r="A230" s="4" t="s">
        <v>592</v>
      </c>
      <c r="B230" s="4" t="s">
        <v>161</v>
      </c>
      <c r="C230" s="4" t="s">
        <v>164</v>
      </c>
      <c r="D230" s="5">
        <v>64</v>
      </c>
    </row>
    <row r="231" spans="1:4" x14ac:dyDescent="0.35">
      <c r="A231" s="4" t="s">
        <v>593</v>
      </c>
      <c r="B231" s="4" t="s">
        <v>258</v>
      </c>
      <c r="C231" s="4" t="s">
        <v>264</v>
      </c>
      <c r="D231" s="5">
        <v>74</v>
      </c>
    </row>
    <row r="232" spans="1:4" x14ac:dyDescent="0.35">
      <c r="A232" s="4" t="s">
        <v>594</v>
      </c>
      <c r="B232" s="4" t="s">
        <v>203</v>
      </c>
      <c r="C232" s="4" t="s">
        <v>210</v>
      </c>
      <c r="D232" s="5">
        <v>64</v>
      </c>
    </row>
    <row r="233" spans="1:4" x14ac:dyDescent="0.35">
      <c r="A233" s="4" t="s">
        <v>595</v>
      </c>
      <c r="B233" s="4" t="s">
        <v>230</v>
      </c>
      <c r="C233" s="4" t="s">
        <v>241</v>
      </c>
      <c r="D233" s="5">
        <v>69</v>
      </c>
    </row>
    <row r="234" spans="1:4" x14ac:dyDescent="0.35">
      <c r="A234" s="4" t="s">
        <v>596</v>
      </c>
      <c r="B234" s="4" t="s">
        <v>211</v>
      </c>
      <c r="C234" s="4" t="s">
        <v>218</v>
      </c>
      <c r="D234" s="5">
        <v>69</v>
      </c>
    </row>
    <row r="235" spans="1:4" x14ac:dyDescent="0.35">
      <c r="A235" s="4" t="s">
        <v>597</v>
      </c>
      <c r="B235" s="4" t="s">
        <v>280</v>
      </c>
      <c r="C235" s="4" t="s">
        <v>282</v>
      </c>
      <c r="D235" s="5">
        <v>64</v>
      </c>
    </row>
    <row r="236" spans="1:4" x14ac:dyDescent="0.35">
      <c r="A236" s="4" t="s">
        <v>598</v>
      </c>
      <c r="B236" s="4" t="s">
        <v>309</v>
      </c>
      <c r="C236" s="4" t="s">
        <v>310</v>
      </c>
      <c r="D236" s="5">
        <v>64</v>
      </c>
    </row>
    <row r="237" spans="1:4" x14ac:dyDescent="0.35">
      <c r="A237" s="4" t="s">
        <v>599</v>
      </c>
      <c r="B237" s="4" t="s">
        <v>85</v>
      </c>
      <c r="C237" s="4" t="s">
        <v>99</v>
      </c>
      <c r="D237" s="5">
        <v>64</v>
      </c>
    </row>
    <row r="238" spans="1:4" x14ac:dyDescent="0.35">
      <c r="A238" s="4" t="s">
        <v>600</v>
      </c>
      <c r="B238" s="4" t="s">
        <v>139</v>
      </c>
      <c r="C238" s="4" t="s">
        <v>150</v>
      </c>
      <c r="D238" s="5">
        <v>69</v>
      </c>
    </row>
    <row r="239" spans="1:4" x14ac:dyDescent="0.35">
      <c r="A239" s="4" t="s">
        <v>601</v>
      </c>
      <c r="B239" s="4" t="s">
        <v>192</v>
      </c>
      <c r="C239" s="4" t="s">
        <v>200</v>
      </c>
      <c r="D239" s="5">
        <v>64</v>
      </c>
    </row>
    <row r="240" spans="1:4" x14ac:dyDescent="0.35">
      <c r="A240" s="4" t="s">
        <v>602</v>
      </c>
      <c r="B240" s="4" t="s">
        <v>288</v>
      </c>
      <c r="C240" s="4" t="s">
        <v>291</v>
      </c>
      <c r="D240" s="5">
        <v>64</v>
      </c>
    </row>
    <row r="241" spans="1:4" x14ac:dyDescent="0.35">
      <c r="A241" s="4" t="s">
        <v>603</v>
      </c>
      <c r="B241" s="4" t="s">
        <v>266</v>
      </c>
      <c r="C241" s="4" t="s">
        <v>278</v>
      </c>
      <c r="D241" s="5">
        <v>59</v>
      </c>
    </row>
    <row r="242" spans="1:4" x14ac:dyDescent="0.35">
      <c r="A242" s="4" t="s">
        <v>604</v>
      </c>
      <c r="B242" s="4" t="s">
        <v>326</v>
      </c>
      <c r="C242" s="4" t="s">
        <v>331</v>
      </c>
      <c r="D242" s="5">
        <v>69</v>
      </c>
    </row>
    <row r="243" spans="1:4" x14ac:dyDescent="0.35">
      <c r="A243" s="4" t="s">
        <v>605</v>
      </c>
      <c r="B243" s="4" t="s">
        <v>312</v>
      </c>
      <c r="C243" s="4" t="s">
        <v>316</v>
      </c>
      <c r="D243" s="5">
        <v>64</v>
      </c>
    </row>
    <row r="244" spans="1:4" x14ac:dyDescent="0.35">
      <c r="A244" s="4" t="s">
        <v>606</v>
      </c>
      <c r="B244" s="4" t="s">
        <v>230</v>
      </c>
      <c r="C244" s="4" t="s">
        <v>242</v>
      </c>
      <c r="D244" s="5">
        <v>69</v>
      </c>
    </row>
    <row r="245" spans="1:4" x14ac:dyDescent="0.35">
      <c r="A245" s="4" t="s">
        <v>607</v>
      </c>
      <c r="B245" s="4" t="s">
        <v>312</v>
      </c>
      <c r="C245" s="4" t="s">
        <v>317</v>
      </c>
      <c r="D245" s="5">
        <v>59</v>
      </c>
    </row>
    <row r="246" spans="1:4" x14ac:dyDescent="0.35">
      <c r="A246" s="4" t="s">
        <v>608</v>
      </c>
      <c r="B246" s="4" t="s">
        <v>176</v>
      </c>
      <c r="C246" s="4" t="s">
        <v>179</v>
      </c>
      <c r="D246" s="5">
        <v>64</v>
      </c>
    </row>
    <row r="247" spans="1:4" x14ac:dyDescent="0.35">
      <c r="A247" s="4" t="s">
        <v>609</v>
      </c>
      <c r="B247" s="4" t="s">
        <v>230</v>
      </c>
      <c r="C247" s="4" t="s">
        <v>93</v>
      </c>
      <c r="D247" s="5">
        <v>69</v>
      </c>
    </row>
    <row r="248" spans="1:4" x14ac:dyDescent="0.35">
      <c r="A248" s="4" t="s">
        <v>610</v>
      </c>
      <c r="B248" s="4" t="s">
        <v>297</v>
      </c>
      <c r="C248" s="4" t="s">
        <v>293</v>
      </c>
      <c r="D248" s="5">
        <v>64</v>
      </c>
    </row>
    <row r="249" spans="1:4" x14ac:dyDescent="0.35">
      <c r="A249" s="4" t="s">
        <v>611</v>
      </c>
      <c r="B249" s="4" t="s">
        <v>24</v>
      </c>
      <c r="C249" s="4" t="s">
        <v>41</v>
      </c>
      <c r="D249" s="5">
        <v>69</v>
      </c>
    </row>
    <row r="250" spans="1:4" x14ac:dyDescent="0.35">
      <c r="A250" s="4" t="s">
        <v>612</v>
      </c>
      <c r="B250" s="4" t="s">
        <v>309</v>
      </c>
      <c r="C250" s="4" t="s">
        <v>311</v>
      </c>
      <c r="D250" s="5">
        <v>64</v>
      </c>
    </row>
    <row r="251" spans="1:4" x14ac:dyDescent="0.35">
      <c r="A251" s="4" t="s">
        <v>613</v>
      </c>
      <c r="B251" s="4" t="s">
        <v>297</v>
      </c>
      <c r="C251" s="4" t="s">
        <v>306</v>
      </c>
      <c r="D251" s="5">
        <v>64</v>
      </c>
    </row>
    <row r="252" spans="1:4" x14ac:dyDescent="0.35">
      <c r="A252" s="4" t="s">
        <v>614</v>
      </c>
      <c r="B252" s="4" t="s">
        <v>24</v>
      </c>
      <c r="C252" s="4" t="s">
        <v>42</v>
      </c>
      <c r="D252" s="5">
        <v>74</v>
      </c>
    </row>
    <row r="253" spans="1:4" x14ac:dyDescent="0.35">
      <c r="A253" s="4" t="s">
        <v>615</v>
      </c>
      <c r="B253" s="4" t="s">
        <v>24</v>
      </c>
      <c r="C253" s="4" t="s">
        <v>43</v>
      </c>
      <c r="D253" s="5">
        <v>79</v>
      </c>
    </row>
    <row r="254" spans="1:4" x14ac:dyDescent="0.35">
      <c r="A254" s="4" t="s">
        <v>616</v>
      </c>
      <c r="B254" s="4" t="s">
        <v>24</v>
      </c>
      <c r="C254" s="4" t="s">
        <v>44</v>
      </c>
      <c r="D254" s="5">
        <v>74</v>
      </c>
    </row>
    <row r="255" spans="1:4" x14ac:dyDescent="0.35">
      <c r="A255" s="4" t="s">
        <v>617</v>
      </c>
      <c r="B255" s="4" t="s">
        <v>24</v>
      </c>
      <c r="C255" s="4" t="s">
        <v>45</v>
      </c>
      <c r="D255" s="5">
        <v>74</v>
      </c>
    </row>
    <row r="256" spans="1:4" x14ac:dyDescent="0.35">
      <c r="A256" s="4" t="s">
        <v>618</v>
      </c>
      <c r="B256" s="4" t="s">
        <v>247</v>
      </c>
      <c r="C256" s="4" t="s">
        <v>233</v>
      </c>
      <c r="D256" s="5">
        <v>64</v>
      </c>
    </row>
    <row r="257" spans="1:4" x14ac:dyDescent="0.35">
      <c r="A257" s="4" t="s">
        <v>619</v>
      </c>
      <c r="B257" s="4" t="s">
        <v>24</v>
      </c>
      <c r="C257" s="4" t="s">
        <v>46</v>
      </c>
      <c r="D257" s="5">
        <v>74</v>
      </c>
    </row>
    <row r="258" spans="1:4" x14ac:dyDescent="0.35">
      <c r="A258" s="4" t="s">
        <v>620</v>
      </c>
      <c r="B258" s="4" t="s">
        <v>24</v>
      </c>
      <c r="C258" s="4" t="s">
        <v>47</v>
      </c>
      <c r="D258" s="5">
        <v>69</v>
      </c>
    </row>
    <row r="259" spans="1:4" x14ac:dyDescent="0.35">
      <c r="A259" s="4" t="s">
        <v>621</v>
      </c>
      <c r="B259" s="4" t="s">
        <v>222</v>
      </c>
      <c r="C259" s="4" t="s">
        <v>225</v>
      </c>
      <c r="D259" s="5">
        <v>69</v>
      </c>
    </row>
    <row r="260" spans="1:4" x14ac:dyDescent="0.35">
      <c r="A260" s="4" t="s">
        <v>622</v>
      </c>
      <c r="B260" s="4" t="s">
        <v>24</v>
      </c>
      <c r="C260" s="4" t="s">
        <v>48</v>
      </c>
      <c r="D260" s="5">
        <v>79</v>
      </c>
    </row>
    <row r="261" spans="1:4" x14ac:dyDescent="0.35">
      <c r="A261" s="4" t="s">
        <v>623</v>
      </c>
      <c r="B261" s="4" t="s">
        <v>24</v>
      </c>
      <c r="C261" s="4" t="s">
        <v>50</v>
      </c>
      <c r="D261" s="5">
        <v>74</v>
      </c>
    </row>
    <row r="262" spans="1:4" x14ac:dyDescent="0.35">
      <c r="A262" s="4" t="s">
        <v>624</v>
      </c>
      <c r="B262" s="4" t="s">
        <v>85</v>
      </c>
      <c r="C262" s="4" t="s">
        <v>100</v>
      </c>
      <c r="D262" s="5">
        <v>69</v>
      </c>
    </row>
    <row r="263" spans="1:4" x14ac:dyDescent="0.35">
      <c r="A263" s="4" t="s">
        <v>625</v>
      </c>
      <c r="B263" s="4" t="s">
        <v>230</v>
      </c>
      <c r="C263" s="4" t="s">
        <v>243</v>
      </c>
      <c r="D263" s="5">
        <v>64</v>
      </c>
    </row>
    <row r="264" spans="1:4" x14ac:dyDescent="0.35">
      <c r="A264" s="4" t="s">
        <v>626</v>
      </c>
      <c r="B264" s="4" t="s">
        <v>107</v>
      </c>
      <c r="C264" s="4" t="s">
        <v>113</v>
      </c>
      <c r="D264" s="5">
        <v>69</v>
      </c>
    </row>
    <row r="265" spans="1:4" x14ac:dyDescent="0.35">
      <c r="A265" s="4" t="s">
        <v>627</v>
      </c>
      <c r="B265" s="4" t="s">
        <v>258</v>
      </c>
      <c r="C265" s="4" t="s">
        <v>265</v>
      </c>
      <c r="D265" s="5">
        <v>69</v>
      </c>
    </row>
    <row r="266" spans="1:4" x14ac:dyDescent="0.35">
      <c r="A266" s="4" t="s">
        <v>628</v>
      </c>
      <c r="B266" s="4" t="s">
        <v>326</v>
      </c>
      <c r="C266" s="4" t="s">
        <v>332</v>
      </c>
      <c r="D266" s="5">
        <v>79</v>
      </c>
    </row>
    <row r="267" spans="1:4" x14ac:dyDescent="0.35">
      <c r="A267" s="4" t="s">
        <v>629</v>
      </c>
      <c r="B267" s="4" t="s">
        <v>85</v>
      </c>
      <c r="C267" s="4" t="s">
        <v>101</v>
      </c>
      <c r="D267" s="5">
        <v>64</v>
      </c>
    </row>
    <row r="268" spans="1:4" x14ac:dyDescent="0.35">
      <c r="A268" s="4" t="s">
        <v>630</v>
      </c>
      <c r="B268" s="4" t="s">
        <v>18</v>
      </c>
      <c r="C268" s="4" t="s">
        <v>22</v>
      </c>
      <c r="D268" s="5">
        <v>79</v>
      </c>
    </row>
    <row r="269" spans="1:4" x14ac:dyDescent="0.35">
      <c r="A269" s="4" t="s">
        <v>631</v>
      </c>
      <c r="B269" s="4" t="s">
        <v>59</v>
      </c>
      <c r="C269" s="4" t="s">
        <v>71</v>
      </c>
      <c r="D269" s="5">
        <v>79</v>
      </c>
    </row>
    <row r="270" spans="1:4" x14ac:dyDescent="0.35">
      <c r="A270" s="4" t="s">
        <v>632</v>
      </c>
      <c r="B270" s="4" t="s">
        <v>211</v>
      </c>
      <c r="C270" s="4" t="s">
        <v>219</v>
      </c>
      <c r="D270" s="5">
        <v>64</v>
      </c>
    </row>
    <row r="271" spans="1:4" x14ac:dyDescent="0.35">
      <c r="A271" s="4" t="s">
        <v>633</v>
      </c>
      <c r="B271" s="4" t="s">
        <v>165</v>
      </c>
      <c r="C271" s="4" t="s">
        <v>174</v>
      </c>
      <c r="D271" s="5">
        <v>64</v>
      </c>
    </row>
    <row r="272" spans="1:4" x14ac:dyDescent="0.35">
      <c r="A272" s="4" t="s">
        <v>634</v>
      </c>
      <c r="B272" s="4" t="s">
        <v>24</v>
      </c>
      <c r="C272" s="4" t="s">
        <v>51</v>
      </c>
      <c r="D272" s="5">
        <v>74</v>
      </c>
    </row>
    <row r="273" spans="1:4" x14ac:dyDescent="0.35">
      <c r="A273" s="4" t="s">
        <v>635</v>
      </c>
      <c r="B273" s="4" t="s">
        <v>297</v>
      </c>
      <c r="C273" s="4" t="s">
        <v>307</v>
      </c>
      <c r="D273" s="5">
        <v>59</v>
      </c>
    </row>
    <row r="274" spans="1:4" x14ac:dyDescent="0.35">
      <c r="A274" s="4" t="s">
        <v>636</v>
      </c>
      <c r="B274" s="4" t="s">
        <v>183</v>
      </c>
      <c r="C274" s="4" t="s">
        <v>185</v>
      </c>
      <c r="D274" s="5">
        <v>59</v>
      </c>
    </row>
    <row r="275" spans="1:4" x14ac:dyDescent="0.35">
      <c r="A275" s="4" t="s">
        <v>637</v>
      </c>
      <c r="B275" s="4" t="s">
        <v>326</v>
      </c>
      <c r="C275" s="4" t="s">
        <v>333</v>
      </c>
      <c r="D275" s="5">
        <v>74</v>
      </c>
    </row>
    <row r="276" spans="1:4" x14ac:dyDescent="0.35">
      <c r="A276" s="4" t="s">
        <v>638</v>
      </c>
      <c r="B276" s="4" t="s">
        <v>139</v>
      </c>
      <c r="C276" s="4" t="s">
        <v>151</v>
      </c>
      <c r="D276" s="5">
        <v>64</v>
      </c>
    </row>
    <row r="277" spans="1:4" x14ac:dyDescent="0.35">
      <c r="A277" s="4" t="s">
        <v>639</v>
      </c>
      <c r="B277" s="4" t="s">
        <v>211</v>
      </c>
      <c r="C277" s="4" t="s">
        <v>220</v>
      </c>
      <c r="D277" s="5">
        <v>69</v>
      </c>
    </row>
    <row r="278" spans="1:4" x14ac:dyDescent="0.35">
      <c r="A278" s="4" t="s">
        <v>640</v>
      </c>
      <c r="B278" s="4" t="s">
        <v>85</v>
      </c>
      <c r="C278" s="4" t="s">
        <v>102</v>
      </c>
      <c r="D278" s="5">
        <v>69</v>
      </c>
    </row>
    <row r="279" spans="1:4" x14ac:dyDescent="0.35">
      <c r="A279" s="4" t="s">
        <v>641</v>
      </c>
      <c r="B279" s="4" t="s">
        <v>180</v>
      </c>
      <c r="C279" s="4" t="s">
        <v>182</v>
      </c>
      <c r="D279" s="5">
        <v>64</v>
      </c>
    </row>
    <row r="280" spans="1:4" x14ac:dyDescent="0.3">
      <c r="A280" s="4" t="s">
        <v>642</v>
      </c>
      <c r="B280" s="6"/>
      <c r="C280" s="6"/>
      <c r="D280" s="7">
        <v>59</v>
      </c>
    </row>
    <row r="281" spans="1:4" x14ac:dyDescent="0.35">
      <c r="A281" s="4" t="s">
        <v>643</v>
      </c>
      <c r="B281" s="4" t="s">
        <v>183</v>
      </c>
      <c r="C281" s="4" t="s">
        <v>186</v>
      </c>
      <c r="D281" s="5">
        <v>64</v>
      </c>
    </row>
    <row r="282" spans="1:4" x14ac:dyDescent="0.35">
      <c r="A282" s="4" t="s">
        <v>644</v>
      </c>
      <c r="B282" s="4" t="s">
        <v>266</v>
      </c>
      <c r="C282" s="4" t="s">
        <v>279</v>
      </c>
      <c r="D282" s="5">
        <v>69</v>
      </c>
    </row>
    <row r="283" spans="1:4" x14ac:dyDescent="0.35">
      <c r="A283" s="4" t="s">
        <v>645</v>
      </c>
      <c r="B283" s="4" t="s">
        <v>59</v>
      </c>
      <c r="C283" s="4" t="s">
        <v>72</v>
      </c>
      <c r="D283" s="5">
        <v>79</v>
      </c>
    </row>
    <row r="284" spans="1:4" x14ac:dyDescent="0.35">
      <c r="A284" s="4" t="s">
        <v>646</v>
      </c>
      <c r="B284" s="4" t="s">
        <v>24</v>
      </c>
      <c r="C284" s="4" t="s">
        <v>52</v>
      </c>
      <c r="D284" s="5">
        <v>74</v>
      </c>
    </row>
    <row r="285" spans="1:4" x14ac:dyDescent="0.35">
      <c r="A285" s="4" t="s">
        <v>647</v>
      </c>
      <c r="B285" s="4" t="s">
        <v>321</v>
      </c>
      <c r="C285" s="4" t="s">
        <v>324</v>
      </c>
      <c r="D285" s="5">
        <v>79</v>
      </c>
    </row>
    <row r="286" spans="1:4" x14ac:dyDescent="0.35">
      <c r="A286" s="4" t="s">
        <v>648</v>
      </c>
      <c r="B286" s="4" t="s">
        <v>85</v>
      </c>
      <c r="C286" s="4" t="s">
        <v>103</v>
      </c>
      <c r="D286" s="5">
        <v>69</v>
      </c>
    </row>
    <row r="287" spans="1:4" x14ac:dyDescent="0.35">
      <c r="A287" s="4" t="s">
        <v>649</v>
      </c>
      <c r="B287" s="4" t="s">
        <v>336</v>
      </c>
      <c r="C287" s="4" t="s">
        <v>339</v>
      </c>
      <c r="D287" s="5">
        <v>74</v>
      </c>
    </row>
    <row r="288" spans="1:4" x14ac:dyDescent="0.35">
      <c r="A288" s="4" t="s">
        <v>650</v>
      </c>
      <c r="B288" s="4" t="s">
        <v>117</v>
      </c>
      <c r="C288" s="4" t="s">
        <v>120</v>
      </c>
      <c r="D288" s="5">
        <v>74</v>
      </c>
    </row>
    <row r="289" spans="1:4" x14ac:dyDescent="0.35">
      <c r="A289" s="4" t="s">
        <v>651</v>
      </c>
      <c r="B289" s="4" t="s">
        <v>24</v>
      </c>
      <c r="C289" s="4" t="s">
        <v>53</v>
      </c>
      <c r="D289" s="5">
        <v>74</v>
      </c>
    </row>
    <row r="290" spans="1:4" x14ac:dyDescent="0.35">
      <c r="A290" s="4" t="s">
        <v>652</v>
      </c>
      <c r="B290" s="4" t="s">
        <v>230</v>
      </c>
      <c r="C290" s="4" t="s">
        <v>244</v>
      </c>
      <c r="D290" s="5">
        <v>64</v>
      </c>
    </row>
    <row r="291" spans="1:4" x14ac:dyDescent="0.35">
      <c r="A291" s="4" t="s">
        <v>653</v>
      </c>
      <c r="B291" s="4" t="s">
        <v>326</v>
      </c>
      <c r="C291" s="4" t="s">
        <v>334</v>
      </c>
      <c r="D291" s="5">
        <v>69</v>
      </c>
    </row>
    <row r="292" spans="1:4" x14ac:dyDescent="0.35">
      <c r="A292" s="4" t="s">
        <v>654</v>
      </c>
      <c r="B292" s="4" t="s">
        <v>24</v>
      </c>
      <c r="C292" s="4" t="s">
        <v>54</v>
      </c>
      <c r="D292" s="5">
        <v>74</v>
      </c>
    </row>
    <row r="293" spans="1:4" x14ac:dyDescent="0.35">
      <c r="A293" s="4" t="s">
        <v>655</v>
      </c>
      <c r="B293" s="4" t="s">
        <v>85</v>
      </c>
      <c r="C293" s="4" t="s">
        <v>104</v>
      </c>
      <c r="D293" s="5">
        <v>64</v>
      </c>
    </row>
    <row r="294" spans="1:4" x14ac:dyDescent="0.35">
      <c r="A294" s="4" t="s">
        <v>656</v>
      </c>
      <c r="B294" s="4" t="s">
        <v>85</v>
      </c>
      <c r="C294" s="4" t="s">
        <v>105</v>
      </c>
      <c r="D294" s="5">
        <v>69</v>
      </c>
    </row>
    <row r="295" spans="1:4" x14ac:dyDescent="0.35">
      <c r="A295" s="4" t="s">
        <v>657</v>
      </c>
      <c r="B295" s="4" t="s">
        <v>222</v>
      </c>
      <c r="C295" s="4" t="s">
        <v>226</v>
      </c>
      <c r="D295" s="5">
        <v>64</v>
      </c>
    </row>
    <row r="296" spans="1:4" x14ac:dyDescent="0.35">
      <c r="A296" s="4" t="s">
        <v>658</v>
      </c>
      <c r="B296" s="4" t="s">
        <v>230</v>
      </c>
      <c r="C296" s="4" t="s">
        <v>245</v>
      </c>
      <c r="D296" s="5">
        <v>74</v>
      </c>
    </row>
    <row r="297" spans="1:4" x14ac:dyDescent="0.35">
      <c r="A297" s="4" t="s">
        <v>659</v>
      </c>
      <c r="B297" s="4" t="s">
        <v>59</v>
      </c>
      <c r="C297" s="4" t="s">
        <v>73</v>
      </c>
      <c r="D297" s="5">
        <v>79</v>
      </c>
    </row>
    <row r="298" spans="1:4" x14ac:dyDescent="0.35">
      <c r="A298" s="4" t="s">
        <v>660</v>
      </c>
      <c r="B298" s="4" t="s">
        <v>211</v>
      </c>
      <c r="C298" s="4" t="s">
        <v>221</v>
      </c>
      <c r="D298" s="5">
        <v>69</v>
      </c>
    </row>
    <row r="299" spans="1:4" x14ac:dyDescent="0.35">
      <c r="A299" s="4" t="s">
        <v>661</v>
      </c>
      <c r="B299" s="4" t="s">
        <v>165</v>
      </c>
      <c r="C299" s="4" t="s">
        <v>175</v>
      </c>
      <c r="D299" s="5">
        <v>64</v>
      </c>
    </row>
    <row r="300" spans="1:4" x14ac:dyDescent="0.35">
      <c r="A300" s="4" t="s">
        <v>662</v>
      </c>
      <c r="B300" s="4" t="s">
        <v>230</v>
      </c>
      <c r="C300" s="4" t="s">
        <v>246</v>
      </c>
      <c r="D300" s="5">
        <v>64</v>
      </c>
    </row>
    <row r="301" spans="1:4" x14ac:dyDescent="0.35">
      <c r="A301" s="4" t="s">
        <v>663</v>
      </c>
      <c r="B301" s="4" t="s">
        <v>24</v>
      </c>
      <c r="C301" s="4" t="s">
        <v>55</v>
      </c>
      <c r="D301" s="5">
        <v>79</v>
      </c>
    </row>
    <row r="302" spans="1:4" x14ac:dyDescent="0.35">
      <c r="A302" s="4" t="s">
        <v>664</v>
      </c>
      <c r="B302" s="4" t="s">
        <v>18</v>
      </c>
      <c r="C302" s="4" t="s">
        <v>23</v>
      </c>
      <c r="D302" s="5">
        <v>64</v>
      </c>
    </row>
    <row r="303" spans="1:4" x14ac:dyDescent="0.35">
      <c r="A303" s="4" t="s">
        <v>665</v>
      </c>
      <c r="B303" s="4" t="s">
        <v>59</v>
      </c>
      <c r="C303" s="4" t="s">
        <v>74</v>
      </c>
      <c r="D303" s="5">
        <v>79</v>
      </c>
    </row>
    <row r="304" spans="1:4" x14ac:dyDescent="0.35">
      <c r="A304" s="4" t="s">
        <v>666</v>
      </c>
      <c r="B304" s="4" t="s">
        <v>326</v>
      </c>
      <c r="C304" s="4" t="s">
        <v>335</v>
      </c>
      <c r="D304" s="5">
        <v>74</v>
      </c>
    </row>
    <row r="305" spans="1:4" x14ac:dyDescent="0.35">
      <c r="A305" s="4" t="s">
        <v>667</v>
      </c>
      <c r="B305" s="4" t="s">
        <v>85</v>
      </c>
      <c r="C305" s="4" t="s">
        <v>106</v>
      </c>
      <c r="D305" s="5">
        <v>69</v>
      </c>
    </row>
    <row r="306" spans="1:4" x14ac:dyDescent="0.35">
      <c r="A306" s="4" t="s">
        <v>668</v>
      </c>
      <c r="B306" s="4" t="s">
        <v>312</v>
      </c>
      <c r="C306" s="4" t="s">
        <v>318</v>
      </c>
      <c r="D306" s="5">
        <v>64</v>
      </c>
    </row>
    <row r="307" spans="1:4" x14ac:dyDescent="0.35">
      <c r="A307" s="4" t="s">
        <v>669</v>
      </c>
      <c r="B307" s="4" t="s">
        <v>24</v>
      </c>
      <c r="C307" s="4" t="s">
        <v>56</v>
      </c>
      <c r="D307" s="5">
        <v>69</v>
      </c>
    </row>
    <row r="308" spans="1:4" x14ac:dyDescent="0.35">
      <c r="A308" s="4" t="s">
        <v>670</v>
      </c>
      <c r="B308" s="4" t="s">
        <v>297</v>
      </c>
      <c r="C308" s="4" t="s">
        <v>308</v>
      </c>
      <c r="D308" s="5">
        <v>64</v>
      </c>
    </row>
    <row r="309" spans="1:4" x14ac:dyDescent="0.35">
      <c r="A309" s="4" t="s">
        <v>671</v>
      </c>
      <c r="B309" s="4" t="s">
        <v>312</v>
      </c>
      <c r="C309" s="4" t="s">
        <v>319</v>
      </c>
      <c r="D309" s="5">
        <v>64</v>
      </c>
    </row>
    <row r="310" spans="1:4" x14ac:dyDescent="0.35">
      <c r="A310" s="4" t="s">
        <v>672</v>
      </c>
      <c r="B310" s="4" t="s">
        <v>230</v>
      </c>
      <c r="C310" s="4" t="s">
        <v>96</v>
      </c>
      <c r="D310" s="5">
        <v>64</v>
      </c>
    </row>
    <row r="311" spans="1:4" x14ac:dyDescent="0.35">
      <c r="A311" s="4" t="s">
        <v>673</v>
      </c>
      <c r="B311" s="4" t="s">
        <v>24</v>
      </c>
      <c r="C311" s="4" t="s">
        <v>57</v>
      </c>
      <c r="D311" s="5">
        <v>69</v>
      </c>
    </row>
    <row r="312" spans="1:4" x14ac:dyDescent="0.35">
      <c r="A312" s="4" t="s">
        <v>674</v>
      </c>
      <c r="B312" s="4" t="s">
        <v>321</v>
      </c>
      <c r="C312" s="4" t="s">
        <v>325</v>
      </c>
      <c r="D312" s="5">
        <v>64</v>
      </c>
    </row>
    <row r="313" spans="1:4" x14ac:dyDescent="0.35">
      <c r="A313" s="4" t="s">
        <v>675</v>
      </c>
      <c r="B313" s="4" t="s">
        <v>130</v>
      </c>
      <c r="C313" s="4" t="s">
        <v>347</v>
      </c>
      <c r="D313" s="5">
        <v>64</v>
      </c>
    </row>
    <row r="314" spans="1:4" x14ac:dyDescent="0.35">
      <c r="A314" s="4" t="s">
        <v>676</v>
      </c>
      <c r="B314" s="4" t="s">
        <v>312</v>
      </c>
      <c r="C314" s="4" t="s">
        <v>320</v>
      </c>
      <c r="D314" s="5">
        <v>64</v>
      </c>
    </row>
    <row r="315" spans="1:4" x14ac:dyDescent="0.35">
      <c r="A315" s="4" t="s">
        <v>677</v>
      </c>
      <c r="B315" s="4" t="s">
        <v>82</v>
      </c>
      <c r="C315" s="4" t="s">
        <v>84</v>
      </c>
      <c r="D315" s="5">
        <v>64</v>
      </c>
    </row>
    <row r="316" spans="1:4" x14ac:dyDescent="0.35">
      <c r="A316" s="4" t="s">
        <v>678</v>
      </c>
      <c r="B316" s="4" t="s">
        <v>192</v>
      </c>
      <c r="C316" s="4" t="s">
        <v>201</v>
      </c>
      <c r="D316" s="5">
        <v>59</v>
      </c>
    </row>
    <row r="317" spans="1:4" x14ac:dyDescent="0.35">
      <c r="A317" s="4" t="s">
        <v>679</v>
      </c>
      <c r="B317" s="4" t="s">
        <v>336</v>
      </c>
      <c r="C317" s="4" t="s">
        <v>159</v>
      </c>
      <c r="D317" s="5">
        <v>59</v>
      </c>
    </row>
    <row r="318" spans="1:4" x14ac:dyDescent="0.35">
      <c r="A318" s="4" t="s">
        <v>680</v>
      </c>
      <c r="B318" s="4" t="s">
        <v>247</v>
      </c>
      <c r="C318" s="4" t="s">
        <v>167</v>
      </c>
      <c r="D318" s="5">
        <v>59</v>
      </c>
    </row>
    <row r="319" spans="1:4" x14ac:dyDescent="0.35">
      <c r="A319" s="4" t="s">
        <v>681</v>
      </c>
      <c r="B319" s="4" t="s">
        <v>139</v>
      </c>
      <c r="C319" s="4" t="s">
        <v>152</v>
      </c>
      <c r="D319" s="5">
        <v>69</v>
      </c>
    </row>
    <row r="320" spans="1:4" x14ac:dyDescent="0.35">
      <c r="A320" s="4" t="s">
        <v>682</v>
      </c>
      <c r="B320" s="4" t="s">
        <v>24</v>
      </c>
      <c r="C320" s="4" t="s">
        <v>58</v>
      </c>
      <c r="D320" s="5">
        <v>79</v>
      </c>
    </row>
  </sheetData>
  <autoFilter ref="A1:D320" xr:uid="{C8BF33BF-7C59-4039-8D6C-90B9EF5C0F45}"/>
  <sortState xmlns:xlrd2="http://schemas.microsoft.com/office/spreadsheetml/2017/richdata2" ref="A2:G1373">
    <sortCondition ref="A2:A1373"/>
    <sortCondition ref="B2:B137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E221A-95C8-4013-A1F0-327778186775}">
  <dimension ref="A1:C32"/>
  <sheetViews>
    <sheetView showGridLines="0" workbookViewId="0">
      <pane ySplit="1" topLeftCell="A2" activePane="bottomLeft" state="frozen"/>
      <selection pane="bottomLeft" activeCell="E31" sqref="E31"/>
    </sheetView>
  </sheetViews>
  <sheetFormatPr defaultRowHeight="15.5" x14ac:dyDescent="0.35"/>
  <cols>
    <col min="1" max="1" width="47.83203125" bestFit="1" customWidth="1"/>
    <col min="2" max="2" width="48.5" bestFit="1" customWidth="1"/>
    <col min="3" max="3" width="36.5" bestFit="1" customWidth="1"/>
  </cols>
  <sheetData>
    <row r="1" spans="1:3" x14ac:dyDescent="0.35">
      <c r="A1" s="31" t="s">
        <v>686</v>
      </c>
      <c r="B1" s="32" t="s">
        <v>687</v>
      </c>
      <c r="C1" s="31" t="s">
        <v>688</v>
      </c>
    </row>
    <row r="2" spans="1:3" x14ac:dyDescent="0.35">
      <c r="A2" s="33" t="s">
        <v>689</v>
      </c>
      <c r="B2" s="34" t="s">
        <v>690</v>
      </c>
      <c r="C2" s="34" t="s">
        <v>691</v>
      </c>
    </row>
    <row r="3" spans="1:3" x14ac:dyDescent="0.35">
      <c r="A3" s="35"/>
      <c r="B3" s="36" t="s">
        <v>692</v>
      </c>
      <c r="C3" s="43" t="s">
        <v>693</v>
      </c>
    </row>
    <row r="4" spans="1:3" x14ac:dyDescent="0.35">
      <c r="A4" s="35"/>
      <c r="B4" s="37"/>
      <c r="C4" s="42" t="s">
        <v>694</v>
      </c>
    </row>
    <row r="5" spans="1:3" x14ac:dyDescent="0.35">
      <c r="A5" s="35"/>
      <c r="B5" s="36" t="s">
        <v>695</v>
      </c>
      <c r="C5" s="43" t="s">
        <v>696</v>
      </c>
    </row>
    <row r="6" spans="1:3" x14ac:dyDescent="0.35">
      <c r="A6" s="35"/>
      <c r="B6" s="37"/>
      <c r="C6" s="42" t="s">
        <v>697</v>
      </c>
    </row>
    <row r="7" spans="1:3" x14ac:dyDescent="0.35">
      <c r="A7" s="35"/>
      <c r="B7" s="36" t="s">
        <v>698</v>
      </c>
      <c r="C7" s="43" t="s">
        <v>699</v>
      </c>
    </row>
    <row r="8" spans="1:3" x14ac:dyDescent="0.35">
      <c r="A8" s="35"/>
      <c r="B8" s="38"/>
      <c r="C8" s="42" t="s">
        <v>700</v>
      </c>
    </row>
    <row r="9" spans="1:3" x14ac:dyDescent="0.35">
      <c r="A9" s="35"/>
      <c r="B9" s="36" t="s">
        <v>701</v>
      </c>
      <c r="C9" s="43" t="s">
        <v>702</v>
      </c>
    </row>
    <row r="10" spans="1:3" x14ac:dyDescent="0.35">
      <c r="A10" s="35"/>
      <c r="B10" s="37"/>
      <c r="C10" s="41" t="s">
        <v>703</v>
      </c>
    </row>
    <row r="11" spans="1:3" x14ac:dyDescent="0.35">
      <c r="A11" s="35"/>
      <c r="B11" s="37"/>
      <c r="C11" s="41" t="s">
        <v>704</v>
      </c>
    </row>
    <row r="12" spans="1:3" x14ac:dyDescent="0.35">
      <c r="A12" s="35"/>
      <c r="B12" s="37"/>
      <c r="C12" s="41" t="s">
        <v>705</v>
      </c>
    </row>
    <row r="13" spans="1:3" x14ac:dyDescent="0.35">
      <c r="A13" s="35"/>
      <c r="B13" s="37"/>
      <c r="C13" s="41" t="s">
        <v>706</v>
      </c>
    </row>
    <row r="14" spans="1:3" x14ac:dyDescent="0.35">
      <c r="A14" s="35"/>
      <c r="B14" s="37"/>
      <c r="C14" s="42" t="s">
        <v>707</v>
      </c>
    </row>
    <row r="15" spans="1:3" x14ac:dyDescent="0.35">
      <c r="A15" s="35"/>
      <c r="B15" s="34" t="s">
        <v>708</v>
      </c>
      <c r="C15" s="38" t="s">
        <v>709</v>
      </c>
    </row>
    <row r="16" spans="1:3" x14ac:dyDescent="0.35">
      <c r="A16" s="39"/>
      <c r="B16" s="34" t="s">
        <v>710</v>
      </c>
      <c r="C16" s="38" t="s">
        <v>711</v>
      </c>
    </row>
    <row r="17" spans="1:3" x14ac:dyDescent="0.35">
      <c r="A17" s="33" t="s">
        <v>737</v>
      </c>
      <c r="B17" s="37" t="s">
        <v>712</v>
      </c>
      <c r="C17" s="38" t="s">
        <v>713</v>
      </c>
    </row>
    <row r="18" spans="1:3" x14ac:dyDescent="0.35">
      <c r="A18" s="35"/>
      <c r="B18" s="34" t="s">
        <v>714</v>
      </c>
      <c r="C18" s="38" t="s">
        <v>715</v>
      </c>
    </row>
    <row r="19" spans="1:3" x14ac:dyDescent="0.35">
      <c r="A19" s="35"/>
      <c r="B19" s="34" t="s">
        <v>716</v>
      </c>
      <c r="C19" s="38" t="s">
        <v>717</v>
      </c>
    </row>
    <row r="20" spans="1:3" x14ac:dyDescent="0.35">
      <c r="A20" s="35"/>
      <c r="B20" s="34" t="s">
        <v>718</v>
      </c>
      <c r="C20" s="38" t="s">
        <v>719</v>
      </c>
    </row>
    <row r="21" spans="1:3" x14ac:dyDescent="0.35">
      <c r="A21" s="35"/>
      <c r="B21" s="36" t="s">
        <v>701</v>
      </c>
      <c r="C21" s="43" t="s">
        <v>720</v>
      </c>
    </row>
    <row r="22" spans="1:3" x14ac:dyDescent="0.35">
      <c r="A22" s="35"/>
      <c r="B22" s="37"/>
      <c r="C22" s="41" t="s">
        <v>721</v>
      </c>
    </row>
    <row r="23" spans="1:3" x14ac:dyDescent="0.35">
      <c r="A23" s="35"/>
      <c r="B23" s="38"/>
      <c r="C23" s="42" t="s">
        <v>722</v>
      </c>
    </row>
    <row r="24" spans="1:3" x14ac:dyDescent="0.35">
      <c r="A24" s="39"/>
      <c r="B24" s="34" t="s">
        <v>708</v>
      </c>
      <c r="C24" s="38" t="s">
        <v>723</v>
      </c>
    </row>
    <row r="25" spans="1:3" ht="29" x14ac:dyDescent="0.35">
      <c r="A25" s="40" t="s">
        <v>738</v>
      </c>
      <c r="B25" s="34" t="s">
        <v>690</v>
      </c>
      <c r="C25" s="38" t="s">
        <v>724</v>
      </c>
    </row>
    <row r="26" spans="1:3" ht="29" x14ac:dyDescent="0.35">
      <c r="A26" s="33" t="s">
        <v>739</v>
      </c>
      <c r="B26" s="34" t="s">
        <v>725</v>
      </c>
      <c r="C26" s="38" t="s">
        <v>726</v>
      </c>
    </row>
    <row r="27" spans="1:3" x14ac:dyDescent="0.35">
      <c r="A27" s="39"/>
      <c r="B27" s="34" t="s">
        <v>727</v>
      </c>
      <c r="C27" s="38" t="s">
        <v>728</v>
      </c>
    </row>
    <row r="28" spans="1:3" ht="29" x14ac:dyDescent="0.35">
      <c r="A28" s="40" t="s">
        <v>740</v>
      </c>
      <c r="B28" s="34" t="s">
        <v>729</v>
      </c>
      <c r="C28" s="38" t="s">
        <v>730</v>
      </c>
    </row>
    <row r="29" spans="1:3" x14ac:dyDescent="0.35">
      <c r="A29" s="33" t="s">
        <v>741</v>
      </c>
      <c r="B29" s="34" t="s">
        <v>731</v>
      </c>
      <c r="C29" s="38" t="s">
        <v>732</v>
      </c>
    </row>
    <row r="30" spans="1:3" x14ac:dyDescent="0.35">
      <c r="A30" s="35"/>
      <c r="B30" s="34" t="s">
        <v>733</v>
      </c>
      <c r="C30" s="38" t="s">
        <v>734</v>
      </c>
    </row>
    <row r="31" spans="1:3" x14ac:dyDescent="0.35">
      <c r="A31" s="35"/>
      <c r="B31" s="36" t="s">
        <v>690</v>
      </c>
      <c r="C31" s="43" t="s">
        <v>735</v>
      </c>
    </row>
    <row r="32" spans="1:3" x14ac:dyDescent="0.35">
      <c r="A32" s="39"/>
      <c r="B32" s="38"/>
      <c r="C32" s="42" t="s">
        <v>736</v>
      </c>
    </row>
  </sheetData>
  <autoFilter ref="A1:C32" xr:uid="{402E221A-95C8-4013-A1F0-327778186775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D197F7-6041-44BC-BD1D-E19D367752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27D3CF8-F42A-4032-8160-0891C6A1098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customXml/itemProps3.xml><?xml version="1.0" encoding="utf-8"?>
<ds:datastoreItem xmlns:ds="http://schemas.openxmlformats.org/officeDocument/2006/customXml" ds:itemID="{26611120-C944-4945-BA70-2B21E9D9D0CA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TM03428990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Per Diem_Mileage Journal</vt:lpstr>
      <vt:lpstr>USA GSA Per Diem Key</vt:lpstr>
      <vt:lpstr>Spend Catagories</vt:lpstr>
      <vt:lpstr>City</vt:lpstr>
      <vt:lpstr>MileageRate</vt:lpstr>
      <vt:lpstr>'Per Diem_Mileage Journal'!Print_Titles</vt:lpstr>
      <vt:lpstr>state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2022-11-06T06:44:04Z</dcterms:created>
  <dcterms:modified xsi:type="dcterms:W3CDTF">2025-01-03T12:45:27Z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